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Проект Бюджета 2022-2024\прогноз соц.-экон. развития  2022-2024\"/>
    </mc:Choice>
  </mc:AlternateContent>
  <bookViews>
    <workbookView xWindow="0" yWindow="0" windowWidth="23250" windowHeight="7050"/>
  </bookViews>
  <sheets>
    <sheet name="Лист1" sheetId="1" r:id="rId1"/>
  </sheets>
  <definedNames>
    <definedName name="_xlnm.Print_Titles" localSheetId="0">Лист1!$A:$A</definedName>
  </definedNames>
  <calcPr calcId="152511"/>
</workbook>
</file>

<file path=xl/calcChain.xml><?xml version="1.0" encoding="utf-8"?>
<calcChain xmlns="http://schemas.openxmlformats.org/spreadsheetml/2006/main">
  <c r="AK18" i="1" l="1"/>
  <c r="AK19" i="1"/>
  <c r="AK20" i="1"/>
  <c r="AK22" i="1"/>
  <c r="AF11" i="1"/>
  <c r="AF25" i="1" s="1"/>
  <c r="L11" i="1"/>
  <c r="L25" i="1" s="1"/>
  <c r="AP11" i="1"/>
  <c r="AP25" i="1" s="1"/>
  <c r="AQ11" i="1"/>
  <c r="AQ25" i="1" s="1"/>
  <c r="AR11" i="1"/>
  <c r="AR25" i="1" s="1"/>
  <c r="AS11" i="1"/>
  <c r="AS25" i="1" s="1"/>
  <c r="AT11" i="1"/>
  <c r="AT25" i="1" s="1"/>
  <c r="AO18" i="1"/>
  <c r="AO19" i="1"/>
  <c r="AO20" i="1"/>
  <c r="AO22" i="1"/>
  <c r="AN18" i="1"/>
  <c r="AN19" i="1"/>
  <c r="AN20" i="1"/>
  <c r="AN22" i="1"/>
  <c r="AM18" i="1"/>
  <c r="AM11" i="1" s="1"/>
  <c r="AM25" i="1" s="1"/>
  <c r="AM19" i="1"/>
  <c r="AM20" i="1"/>
  <c r="AM22" i="1"/>
  <c r="AL18" i="1"/>
  <c r="AL11" i="1" s="1"/>
  <c r="AL25" i="1" s="1"/>
  <c r="AL19" i="1"/>
  <c r="AL20" i="1"/>
  <c r="AL22" i="1"/>
  <c r="AN11" i="1"/>
  <c r="AN25" i="1" s="1"/>
  <c r="AK11" i="1"/>
  <c r="AK25" i="1" s="1"/>
  <c r="AG11" i="1"/>
  <c r="AG25" i="1" s="1"/>
  <c r="AH11" i="1"/>
  <c r="AH25" i="1" s="1"/>
  <c r="AI11" i="1"/>
  <c r="AI25" i="1" s="1"/>
  <c r="AJ11" i="1"/>
  <c r="AJ25" i="1" s="1"/>
  <c r="D11" i="1"/>
  <c r="D25" i="1" s="1"/>
  <c r="C11" i="1"/>
  <c r="C25" i="1" s="1"/>
  <c r="E11" i="1"/>
  <c r="E25" i="1" s="1"/>
  <c r="F11" i="1"/>
  <c r="F25" i="1" s="1"/>
  <c r="G11" i="1"/>
  <c r="G25" i="1" s="1"/>
  <c r="H11" i="1"/>
  <c r="H25" i="1" s="1"/>
  <c r="I11" i="1"/>
  <c r="I25" i="1" s="1"/>
  <c r="J11" i="1"/>
  <c r="J25" i="1" s="1"/>
  <c r="K11" i="1"/>
  <c r="K25" i="1" s="1"/>
  <c r="M11" i="1"/>
  <c r="M25" i="1" s="1"/>
  <c r="N11" i="1"/>
  <c r="N25" i="1" s="1"/>
  <c r="O11" i="1"/>
  <c r="O25" i="1" s="1"/>
  <c r="P11" i="1"/>
  <c r="P25" i="1" s="1"/>
  <c r="Q11" i="1"/>
  <c r="Q25" i="1" s="1"/>
  <c r="R11" i="1"/>
  <c r="R25" i="1" s="1"/>
  <c r="S11" i="1"/>
  <c r="S25" i="1" s="1"/>
  <c r="T11" i="1"/>
  <c r="T25" i="1" s="1"/>
  <c r="U11" i="1"/>
  <c r="U25" i="1" s="1"/>
  <c r="V11" i="1"/>
  <c r="V25" i="1" s="1"/>
  <c r="W11" i="1"/>
  <c r="W25" i="1" s="1"/>
  <c r="X11" i="1"/>
  <c r="X25" i="1" s="1"/>
  <c r="Y11" i="1"/>
  <c r="Y25" i="1" s="1"/>
  <c r="Z11" i="1"/>
  <c r="Z25" i="1" s="1"/>
  <c r="AA11" i="1"/>
  <c r="AA25" i="1" s="1"/>
  <c r="AB11" i="1"/>
  <c r="AB25" i="1" s="1"/>
  <c r="AC11" i="1"/>
  <c r="AC25" i="1" s="1"/>
  <c r="AD11" i="1"/>
  <c r="AD25" i="1" s="1"/>
  <c r="AE11" i="1"/>
  <c r="AE25" i="1" s="1"/>
  <c r="AU11" i="1"/>
  <c r="AU25" i="1" s="1"/>
  <c r="AV11" i="1"/>
  <c r="AV25" i="1" s="1"/>
  <c r="AW11" i="1"/>
  <c r="AW25" i="1" s="1"/>
  <c r="AX11" i="1"/>
  <c r="AX25" i="1" s="1"/>
  <c r="AY11" i="1"/>
  <c r="AY25" i="1" s="1"/>
  <c r="AZ11" i="1"/>
  <c r="AZ25" i="1" s="1"/>
  <c r="BA11" i="1"/>
  <c r="BA25" i="1" s="1"/>
  <c r="BB11" i="1"/>
  <c r="BB25" i="1" s="1"/>
  <c r="BC11" i="1"/>
  <c r="BC25" i="1" s="1"/>
  <c r="BD11" i="1"/>
  <c r="BD25" i="1" s="1"/>
  <c r="BE11" i="1"/>
  <c r="BE25" i="1" s="1"/>
  <c r="BF11" i="1"/>
  <c r="BF25" i="1" s="1"/>
  <c r="BG11" i="1"/>
  <c r="BG25" i="1" s="1"/>
  <c r="BH11" i="1"/>
  <c r="BH25" i="1" s="1"/>
  <c r="BI11" i="1"/>
  <c r="BI25" i="1" s="1"/>
  <c r="B11" i="1"/>
  <c r="B25" i="1" s="1"/>
  <c r="AO11" i="1"/>
  <c r="AO25" i="1" s="1"/>
</calcChain>
</file>

<file path=xl/sharedStrings.xml><?xml version="1.0" encoding="utf-8"?>
<sst xmlns="http://schemas.openxmlformats.org/spreadsheetml/2006/main" count="97" uniqueCount="31">
  <si>
    <t>прогноз</t>
  </si>
  <si>
    <t>Зерно (в весе после доработки), тонн</t>
  </si>
  <si>
    <t>Сахарная свекла, тонн</t>
  </si>
  <si>
    <t>всего</t>
  </si>
  <si>
    <t>КРС</t>
  </si>
  <si>
    <t>свиньи</t>
  </si>
  <si>
    <t>овцы</t>
  </si>
  <si>
    <t>птица</t>
  </si>
  <si>
    <t>в том числе:</t>
  </si>
  <si>
    <t>в том числе по видам:</t>
  </si>
  <si>
    <t>Молоко (тонн)</t>
  </si>
  <si>
    <t>Картофель, тонн</t>
  </si>
  <si>
    <t>Рапс, тонн</t>
  </si>
  <si>
    <t>Соя, тонн</t>
  </si>
  <si>
    <t>Подсолнечник, тонн</t>
  </si>
  <si>
    <t xml:space="preserve">Сельхозорганизации - всего </t>
  </si>
  <si>
    <t xml:space="preserve">Скот и птица на убой в живом весе, тонн </t>
  </si>
  <si>
    <t xml:space="preserve">Скот и птица на убой в живом весе по видам, тонн </t>
  </si>
  <si>
    <t>2022 год</t>
  </si>
  <si>
    <t xml:space="preserve">                                         Производство основных видов сельскохозяйственной продукции                                      </t>
  </si>
  <si>
    <t>2023 год</t>
  </si>
  <si>
    <t>ООО"Агросил"</t>
  </si>
  <si>
    <t>ООО "Бамп"</t>
  </si>
  <si>
    <t>ООО"Молочник"</t>
  </si>
  <si>
    <t>АО"Надежда"</t>
  </si>
  <si>
    <t>2020 год отчет</t>
  </si>
  <si>
    <t>2021 год оценка</t>
  </si>
  <si>
    <t>2024 год</t>
  </si>
  <si>
    <t>Всего по сельсовету</t>
  </si>
  <si>
    <t xml:space="preserve">                                                                                                                                                </t>
  </si>
  <si>
    <t xml:space="preserve">по Саморядовскому сельсовету Большесолдатского района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</si>
</sst>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FF000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Border="1" applyAlignment="1"/>
    <xf numFmtId="0" fontId="2" fillId="0" borderId="0" xfId="0" applyFont="1" applyAlignment="1">
      <alignment horizont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horizontal="justify"/>
    </xf>
    <xf numFmtId="0" fontId="7" fillId="0" borderId="0" xfId="0" applyFont="1" applyAlignment="1"/>
    <xf numFmtId="0" fontId="4" fillId="0" borderId="2" xfId="0" applyFont="1" applyBorder="1" applyAlignment="1">
      <alignment horizontal="center" vertical="center" wrapText="1"/>
    </xf>
    <xf numFmtId="0" fontId="0" fillId="0" borderId="0" xfId="0" applyAlignment="1"/>
    <xf numFmtId="0" fontId="3" fillId="0" borderId="0" xfId="0" applyFont="1" applyAlignment="1"/>
    <xf numFmtId="0" fontId="4" fillId="0" borderId="3" xfId="0" applyFont="1" applyFill="1" applyBorder="1" applyAlignment="1">
      <alignment horizontal="center"/>
    </xf>
    <xf numFmtId="164" fontId="0" fillId="0" borderId="0" xfId="0" applyNumberFormat="1"/>
    <xf numFmtId="0" fontId="4" fillId="2" borderId="0" xfId="0" applyFont="1" applyFill="1"/>
    <xf numFmtId="0" fontId="0" fillId="0" borderId="0" xfId="0" applyAlignment="1">
      <alignment horizontal="center"/>
    </xf>
    <xf numFmtId="0" fontId="7" fillId="0" borderId="0" xfId="0" applyFont="1" applyBorder="1" applyAlignment="1"/>
    <xf numFmtId="0" fontId="4" fillId="3" borderId="4" xfId="0" applyFont="1" applyFill="1" applyBorder="1" applyAlignment="1">
      <alignment wrapText="1"/>
    </xf>
    <xf numFmtId="0" fontId="4" fillId="3" borderId="4" xfId="0" applyFont="1" applyFill="1" applyBorder="1" applyAlignment="1">
      <alignment horizontal="center" wrapText="1"/>
    </xf>
    <xf numFmtId="0" fontId="4" fillId="3" borderId="0" xfId="0" applyFont="1" applyFill="1"/>
    <xf numFmtId="0" fontId="4" fillId="3" borderId="4" xfId="0" applyFont="1" applyFill="1" applyBorder="1" applyAlignment="1">
      <alignment horizontal="center"/>
    </xf>
    <xf numFmtId="164" fontId="4" fillId="3" borderId="4" xfId="0" applyNumberFormat="1" applyFont="1" applyFill="1" applyBorder="1" applyAlignment="1">
      <alignment horizontal="center"/>
    </xf>
    <xf numFmtId="0" fontId="4" fillId="3" borderId="4" xfId="0" applyFont="1" applyFill="1" applyBorder="1" applyAlignment="1">
      <alignment vertical="distributed"/>
    </xf>
    <xf numFmtId="0" fontId="4" fillId="3" borderId="4" xfId="0" applyFont="1" applyFill="1" applyBorder="1"/>
    <xf numFmtId="0" fontId="4" fillId="3" borderId="4" xfId="0" applyFont="1" applyFill="1" applyBorder="1" applyAlignment="1">
      <alignment vertical="top" wrapText="1"/>
    </xf>
    <xf numFmtId="0" fontId="5" fillId="3" borderId="4" xfId="0" applyFont="1" applyFill="1" applyBorder="1" applyAlignment="1">
      <alignment horizontal="left" vertical="center"/>
    </xf>
    <xf numFmtId="0" fontId="5" fillId="3" borderId="4" xfId="0" applyFont="1" applyFill="1" applyBorder="1" applyAlignment="1">
      <alignment horizontal="center" vertical="center"/>
    </xf>
    <xf numFmtId="164" fontId="5" fillId="3" borderId="4" xfId="0" applyNumberFormat="1" applyFont="1" applyFill="1" applyBorder="1" applyAlignment="1">
      <alignment horizontal="center" vertical="center"/>
    </xf>
    <xf numFmtId="0" fontId="7" fillId="3" borderId="0" xfId="0" applyFont="1" applyFill="1" applyBorder="1" applyAlignment="1"/>
    <xf numFmtId="0" fontId="6" fillId="0" borderId="0" xfId="0" applyFont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top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2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0" xfId="0" applyAlignment="1">
      <alignment vertical="distributed" wrapText="1"/>
    </xf>
    <xf numFmtId="0" fontId="0" fillId="0" borderId="0" xfId="0" applyAlignment="1">
      <alignment vertical="distributed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33"/>
  <sheetViews>
    <sheetView tabSelected="1" zoomScaleSheetLayoutView="10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activeCell="A5" sqref="A5:U5"/>
    </sheetView>
  </sheetViews>
  <sheetFormatPr defaultRowHeight="12.75" x14ac:dyDescent="0.2"/>
  <cols>
    <col min="1" max="1" width="21.140625" customWidth="1"/>
    <col min="2" max="2" width="7" customWidth="1"/>
    <col min="3" max="3" width="8.28515625" customWidth="1"/>
    <col min="4" max="4" width="9.28515625" customWidth="1"/>
    <col min="5" max="5" width="8.42578125" customWidth="1"/>
    <col min="6" max="6" width="9.28515625" customWidth="1"/>
    <col min="7" max="7" width="7.7109375" customWidth="1"/>
    <col min="8" max="8" width="8.85546875" customWidth="1"/>
    <col min="9" max="9" width="6.7109375" customWidth="1"/>
    <col min="10" max="11" width="7.28515625" customWidth="1"/>
    <col min="12" max="12" width="6.140625" customWidth="1"/>
    <col min="13" max="13" width="6.5703125" customWidth="1"/>
    <col min="14" max="15" width="6.28515625" customWidth="1"/>
    <col min="16" max="16" width="6.85546875" customWidth="1"/>
    <col min="17" max="17" width="6.140625" customWidth="1"/>
    <col min="18" max="18" width="6.42578125" customWidth="1"/>
    <col min="19" max="21" width="5.5703125" customWidth="1"/>
    <col min="22" max="22" width="8" customWidth="1"/>
    <col min="23" max="23" width="6.42578125" customWidth="1"/>
    <col min="24" max="24" width="5.5703125" customWidth="1"/>
    <col min="25" max="25" width="8.7109375" customWidth="1"/>
    <col min="26" max="26" width="7.28515625" customWidth="1"/>
    <col min="27" max="27" width="6.5703125" customWidth="1"/>
    <col min="28" max="28" width="6.7109375" customWidth="1"/>
    <col min="29" max="29" width="6.85546875" customWidth="1"/>
    <col min="30" max="30" width="6.28515625" customWidth="1"/>
    <col min="31" max="31" width="8.28515625" customWidth="1"/>
    <col min="32" max="32" width="8.5703125" customWidth="1"/>
    <col min="33" max="33" width="6.28515625" customWidth="1"/>
    <col min="34" max="34" width="6.140625" customWidth="1"/>
    <col min="35" max="36" width="6" customWidth="1"/>
    <col min="37" max="37" width="8.7109375" customWidth="1"/>
    <col min="38" max="38" width="6.7109375" customWidth="1"/>
    <col min="39" max="40" width="7.28515625" customWidth="1"/>
    <col min="41" max="41" width="6.85546875" customWidth="1"/>
    <col min="42" max="42" width="6.42578125" customWidth="1"/>
    <col min="43" max="43" width="6.28515625" customWidth="1"/>
    <col min="44" max="44" width="6.140625" customWidth="1"/>
    <col min="45" max="45" width="5.7109375" customWidth="1"/>
    <col min="46" max="46" width="6.140625" customWidth="1"/>
    <col min="47" max="47" width="7.5703125" customWidth="1"/>
    <col min="48" max="48" width="6.28515625" customWidth="1"/>
    <col min="49" max="50" width="6.42578125" customWidth="1"/>
    <col min="51" max="51" width="6.28515625" customWidth="1"/>
    <col min="52" max="52" width="5.85546875" customWidth="1"/>
    <col min="53" max="53" width="6.28515625" customWidth="1"/>
    <col min="54" max="54" width="5.85546875" customWidth="1"/>
    <col min="55" max="55" width="6" customWidth="1"/>
    <col min="56" max="56" width="5.85546875" customWidth="1"/>
    <col min="57" max="57" width="6.140625" customWidth="1"/>
    <col min="58" max="58" width="6.28515625" customWidth="1"/>
    <col min="59" max="59" width="6.42578125" customWidth="1"/>
    <col min="60" max="61" width="6.5703125" customWidth="1"/>
  </cols>
  <sheetData>
    <row r="1" spans="1:66" x14ac:dyDescent="0.2">
      <c r="A1" s="6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</row>
    <row r="2" spans="1:66" x14ac:dyDescent="0.2">
      <c r="A2" s="9"/>
      <c r="B2" s="9"/>
      <c r="C2" s="9"/>
      <c r="D2" s="9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</row>
    <row r="3" spans="1:66" ht="17.25" customHeight="1" x14ac:dyDescent="0.25">
      <c r="G3" s="6"/>
      <c r="H3" s="6"/>
      <c r="I3" s="6"/>
      <c r="J3" s="6"/>
      <c r="K3" s="6"/>
      <c r="L3" s="6"/>
      <c r="M3" s="6"/>
      <c r="N3" s="6"/>
      <c r="O3" s="6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2"/>
      <c r="AJ3" s="2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</row>
    <row r="4" spans="1:66" ht="12.75" customHeight="1" x14ac:dyDescent="0.25">
      <c r="A4" s="27" t="s">
        <v>19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</row>
    <row r="5" spans="1:66" ht="26.25" customHeight="1" x14ac:dyDescent="0.2">
      <c r="A5" s="39" t="s">
        <v>30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</row>
    <row r="6" spans="1:66" ht="24" customHeight="1" x14ac:dyDescent="0.2">
      <c r="A6" s="40"/>
      <c r="B6" s="35" t="s">
        <v>1</v>
      </c>
      <c r="C6" s="35"/>
      <c r="D6" s="35"/>
      <c r="E6" s="35"/>
      <c r="F6" s="35"/>
      <c r="G6" s="35" t="s">
        <v>2</v>
      </c>
      <c r="H6" s="35"/>
      <c r="I6" s="35"/>
      <c r="J6" s="35"/>
      <c r="K6" s="35"/>
      <c r="L6" s="28" t="s">
        <v>14</v>
      </c>
      <c r="M6" s="29"/>
      <c r="N6" s="29"/>
      <c r="O6" s="29"/>
      <c r="P6" s="30"/>
      <c r="Q6" s="28" t="s">
        <v>11</v>
      </c>
      <c r="R6" s="29"/>
      <c r="S6" s="29"/>
      <c r="T6" s="29"/>
      <c r="U6" s="30"/>
      <c r="V6" s="28" t="s">
        <v>12</v>
      </c>
      <c r="W6" s="29"/>
      <c r="X6" s="29"/>
      <c r="Y6" s="29"/>
      <c r="Z6" s="30"/>
      <c r="AA6" s="28" t="s">
        <v>13</v>
      </c>
      <c r="AB6" s="29"/>
      <c r="AC6" s="29"/>
      <c r="AD6" s="29"/>
      <c r="AE6" s="30"/>
      <c r="AF6" s="35" t="s">
        <v>10</v>
      </c>
      <c r="AG6" s="35"/>
      <c r="AH6" s="35"/>
      <c r="AI6" s="35"/>
      <c r="AJ6" s="35"/>
      <c r="AK6" s="46" t="s">
        <v>16</v>
      </c>
      <c r="AL6" s="47"/>
      <c r="AM6" s="47"/>
      <c r="AN6" s="47"/>
      <c r="AO6" s="48"/>
      <c r="AP6" s="49" t="s">
        <v>17</v>
      </c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1"/>
    </row>
    <row r="7" spans="1:66" ht="3.75" hidden="1" customHeight="1" x14ac:dyDescent="0.2">
      <c r="A7" s="41"/>
      <c r="B7" s="35"/>
      <c r="C7" s="35"/>
      <c r="D7" s="35"/>
      <c r="E7" s="35"/>
      <c r="F7" s="35"/>
      <c r="G7" s="35"/>
      <c r="H7" s="35"/>
      <c r="I7" s="35"/>
      <c r="J7" s="35"/>
      <c r="K7" s="35"/>
      <c r="L7" s="4"/>
      <c r="M7" s="4"/>
      <c r="N7" s="4"/>
      <c r="O7" s="4"/>
      <c r="P7" s="4"/>
      <c r="Q7" s="31"/>
      <c r="R7" s="32"/>
      <c r="S7" s="32"/>
      <c r="T7" s="32"/>
      <c r="U7" s="33"/>
      <c r="V7" s="31"/>
      <c r="W7" s="32"/>
      <c r="X7" s="32"/>
      <c r="Y7" s="32"/>
      <c r="Z7" s="33"/>
      <c r="AA7" s="31"/>
      <c r="AB7" s="32"/>
      <c r="AC7" s="32"/>
      <c r="AD7" s="32"/>
      <c r="AE7" s="33"/>
      <c r="AF7" s="35"/>
      <c r="AG7" s="35"/>
      <c r="AH7" s="35"/>
      <c r="AI7" s="35"/>
      <c r="AJ7" s="35"/>
      <c r="AK7" s="43" t="s">
        <v>3</v>
      </c>
      <c r="AL7" s="44"/>
      <c r="AM7" s="44"/>
      <c r="AN7" s="44"/>
      <c r="AO7" s="45"/>
      <c r="AP7" s="49" t="s">
        <v>9</v>
      </c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1"/>
    </row>
    <row r="8" spans="1:66" ht="12.75" customHeight="1" x14ac:dyDescent="0.2">
      <c r="A8" s="41"/>
      <c r="B8" s="34" t="s">
        <v>25</v>
      </c>
      <c r="C8" s="34" t="s">
        <v>26</v>
      </c>
      <c r="D8" s="36" t="s">
        <v>0</v>
      </c>
      <c r="E8" s="36"/>
      <c r="F8" s="36"/>
      <c r="G8" s="34" t="s">
        <v>25</v>
      </c>
      <c r="H8" s="34" t="s">
        <v>26</v>
      </c>
      <c r="I8" s="36" t="s">
        <v>0</v>
      </c>
      <c r="J8" s="36"/>
      <c r="K8" s="36"/>
      <c r="L8" s="34" t="s">
        <v>25</v>
      </c>
      <c r="M8" s="34" t="s">
        <v>26</v>
      </c>
      <c r="N8" s="36" t="s">
        <v>0</v>
      </c>
      <c r="O8" s="36"/>
      <c r="P8" s="36"/>
      <c r="Q8" s="34" t="s">
        <v>25</v>
      </c>
      <c r="R8" s="34" t="s">
        <v>26</v>
      </c>
      <c r="S8" s="36" t="s">
        <v>0</v>
      </c>
      <c r="T8" s="36"/>
      <c r="U8" s="36"/>
      <c r="V8" s="34" t="s">
        <v>25</v>
      </c>
      <c r="W8" s="34" t="s">
        <v>26</v>
      </c>
      <c r="X8" s="36" t="s">
        <v>0</v>
      </c>
      <c r="Y8" s="36"/>
      <c r="Z8" s="36"/>
      <c r="AA8" s="34" t="s">
        <v>25</v>
      </c>
      <c r="AB8" s="34" t="s">
        <v>26</v>
      </c>
      <c r="AC8" s="36" t="s">
        <v>0</v>
      </c>
      <c r="AD8" s="36"/>
      <c r="AE8" s="36"/>
      <c r="AF8" s="34" t="s">
        <v>25</v>
      </c>
      <c r="AG8" s="34" t="s">
        <v>26</v>
      </c>
      <c r="AH8" s="36" t="s">
        <v>0</v>
      </c>
      <c r="AI8" s="36"/>
      <c r="AJ8" s="36"/>
      <c r="AK8" s="34" t="s">
        <v>25</v>
      </c>
      <c r="AL8" s="34" t="s">
        <v>26</v>
      </c>
      <c r="AM8" s="36" t="s">
        <v>0</v>
      </c>
      <c r="AN8" s="36"/>
      <c r="AO8" s="36"/>
      <c r="AP8" s="49" t="s">
        <v>4</v>
      </c>
      <c r="AQ8" s="50"/>
      <c r="AR8" s="50"/>
      <c r="AS8" s="50"/>
      <c r="AT8" s="51"/>
      <c r="AU8" s="49" t="s">
        <v>5</v>
      </c>
      <c r="AV8" s="50"/>
      <c r="AW8" s="50"/>
      <c r="AX8" s="50"/>
      <c r="AY8" s="51"/>
      <c r="AZ8" s="49" t="s">
        <v>6</v>
      </c>
      <c r="BA8" s="50"/>
      <c r="BB8" s="50"/>
      <c r="BC8" s="50"/>
      <c r="BD8" s="51"/>
      <c r="BE8" s="49" t="s">
        <v>7</v>
      </c>
      <c r="BF8" s="50"/>
      <c r="BG8" s="50"/>
      <c r="BH8" s="50"/>
      <c r="BI8" s="51"/>
    </row>
    <row r="9" spans="1:66" ht="12.75" customHeight="1" x14ac:dyDescent="0.2">
      <c r="A9" s="41"/>
      <c r="B9" s="34"/>
      <c r="C9" s="34"/>
      <c r="D9" s="37" t="s">
        <v>18</v>
      </c>
      <c r="E9" s="37" t="s">
        <v>20</v>
      </c>
      <c r="F9" s="37" t="s">
        <v>27</v>
      </c>
      <c r="G9" s="34"/>
      <c r="H9" s="34"/>
      <c r="I9" s="37" t="s">
        <v>18</v>
      </c>
      <c r="J9" s="37" t="s">
        <v>20</v>
      </c>
      <c r="K9" s="37" t="s">
        <v>27</v>
      </c>
      <c r="L9" s="34"/>
      <c r="M9" s="34"/>
      <c r="N9" s="37" t="s">
        <v>18</v>
      </c>
      <c r="O9" s="37" t="s">
        <v>20</v>
      </c>
      <c r="P9" s="37" t="s">
        <v>27</v>
      </c>
      <c r="Q9" s="34"/>
      <c r="R9" s="34"/>
      <c r="S9" s="37" t="s">
        <v>18</v>
      </c>
      <c r="T9" s="37" t="s">
        <v>20</v>
      </c>
      <c r="U9" s="37" t="s">
        <v>27</v>
      </c>
      <c r="V9" s="34"/>
      <c r="W9" s="34"/>
      <c r="X9" s="37" t="s">
        <v>18</v>
      </c>
      <c r="Y9" s="37" t="s">
        <v>20</v>
      </c>
      <c r="Z9" s="37" t="s">
        <v>27</v>
      </c>
      <c r="AA9" s="34"/>
      <c r="AB9" s="34"/>
      <c r="AC9" s="37" t="s">
        <v>18</v>
      </c>
      <c r="AD9" s="37" t="s">
        <v>20</v>
      </c>
      <c r="AE9" s="37" t="s">
        <v>27</v>
      </c>
      <c r="AF9" s="34"/>
      <c r="AG9" s="34"/>
      <c r="AH9" s="37" t="s">
        <v>18</v>
      </c>
      <c r="AI9" s="37" t="s">
        <v>20</v>
      </c>
      <c r="AJ9" s="37" t="s">
        <v>27</v>
      </c>
      <c r="AK9" s="34"/>
      <c r="AL9" s="34"/>
      <c r="AM9" s="37" t="s">
        <v>18</v>
      </c>
      <c r="AN9" s="37" t="s">
        <v>20</v>
      </c>
      <c r="AO9" s="37" t="s">
        <v>27</v>
      </c>
      <c r="AP9" s="52" t="s">
        <v>25</v>
      </c>
      <c r="AQ9" s="52" t="s">
        <v>26</v>
      </c>
      <c r="AR9" s="49" t="s">
        <v>0</v>
      </c>
      <c r="AS9" s="50"/>
      <c r="AT9" s="51"/>
      <c r="AU9" s="52" t="s">
        <v>25</v>
      </c>
      <c r="AV9" s="52" t="s">
        <v>26</v>
      </c>
      <c r="AW9" s="49" t="s">
        <v>0</v>
      </c>
      <c r="AX9" s="50"/>
      <c r="AY9" s="51"/>
      <c r="AZ9" s="52" t="s">
        <v>25</v>
      </c>
      <c r="BA9" s="52" t="s">
        <v>26</v>
      </c>
      <c r="BB9" s="49" t="s">
        <v>0</v>
      </c>
      <c r="BC9" s="50"/>
      <c r="BD9" s="51"/>
      <c r="BE9" s="52" t="s">
        <v>25</v>
      </c>
      <c r="BF9" s="52" t="s">
        <v>26</v>
      </c>
      <c r="BG9" s="49" t="s">
        <v>0</v>
      </c>
      <c r="BH9" s="50"/>
      <c r="BI9" s="51"/>
    </row>
    <row r="10" spans="1:66" ht="27" customHeight="1" x14ac:dyDescent="0.2">
      <c r="A10" s="42"/>
      <c r="B10" s="34"/>
      <c r="C10" s="34"/>
      <c r="D10" s="38"/>
      <c r="E10" s="38"/>
      <c r="F10" s="38"/>
      <c r="G10" s="34"/>
      <c r="H10" s="34"/>
      <c r="I10" s="38"/>
      <c r="J10" s="38"/>
      <c r="K10" s="38"/>
      <c r="L10" s="34"/>
      <c r="M10" s="34"/>
      <c r="N10" s="38"/>
      <c r="O10" s="38"/>
      <c r="P10" s="38"/>
      <c r="Q10" s="34"/>
      <c r="R10" s="34"/>
      <c r="S10" s="38"/>
      <c r="T10" s="38"/>
      <c r="U10" s="38"/>
      <c r="V10" s="34"/>
      <c r="W10" s="34"/>
      <c r="X10" s="38"/>
      <c r="Y10" s="38"/>
      <c r="Z10" s="38"/>
      <c r="AA10" s="34"/>
      <c r="AB10" s="34"/>
      <c r="AC10" s="38"/>
      <c r="AD10" s="38"/>
      <c r="AE10" s="38"/>
      <c r="AF10" s="34"/>
      <c r="AG10" s="34"/>
      <c r="AH10" s="38"/>
      <c r="AI10" s="38"/>
      <c r="AJ10" s="38"/>
      <c r="AK10" s="34"/>
      <c r="AL10" s="34"/>
      <c r="AM10" s="38"/>
      <c r="AN10" s="38"/>
      <c r="AO10" s="38"/>
      <c r="AP10" s="53"/>
      <c r="AQ10" s="53"/>
      <c r="AR10" s="7" t="s">
        <v>18</v>
      </c>
      <c r="AS10" s="7" t="s">
        <v>20</v>
      </c>
      <c r="AT10" s="7" t="s">
        <v>27</v>
      </c>
      <c r="AU10" s="53"/>
      <c r="AV10" s="53"/>
      <c r="AW10" s="7" t="s">
        <v>18</v>
      </c>
      <c r="AX10" s="7" t="s">
        <v>20</v>
      </c>
      <c r="AY10" s="7" t="s">
        <v>27</v>
      </c>
      <c r="AZ10" s="53"/>
      <c r="BA10" s="53"/>
      <c r="BB10" s="7" t="s">
        <v>18</v>
      </c>
      <c r="BC10" s="7" t="s">
        <v>20</v>
      </c>
      <c r="BD10" s="7" t="s">
        <v>27</v>
      </c>
      <c r="BE10" s="53"/>
      <c r="BF10" s="53"/>
      <c r="BG10" s="7" t="s">
        <v>18</v>
      </c>
      <c r="BH10" s="7" t="s">
        <v>20</v>
      </c>
      <c r="BI10" s="7" t="s">
        <v>27</v>
      </c>
    </row>
    <row r="11" spans="1:66" s="3" customFormat="1" ht="24.75" customHeight="1" x14ac:dyDescent="0.2">
      <c r="A11" s="15" t="s">
        <v>15</v>
      </c>
      <c r="B11" s="16">
        <f>SUM(B13:B21)</f>
        <v>69229.7</v>
      </c>
      <c r="C11" s="16">
        <f>SUM(C13:C21)</f>
        <v>69174.25</v>
      </c>
      <c r="D11" s="16">
        <f t="shared" ref="D11:BI11" si="0">SUM(D13:D21)</f>
        <v>71364.5</v>
      </c>
      <c r="E11" s="16">
        <f t="shared" si="0"/>
        <v>71664.899999999994</v>
      </c>
      <c r="F11" s="16">
        <f t="shared" si="0"/>
        <v>71765</v>
      </c>
      <c r="G11" s="16">
        <f t="shared" si="0"/>
        <v>0</v>
      </c>
      <c r="H11" s="16">
        <f t="shared" si="0"/>
        <v>0</v>
      </c>
      <c r="I11" s="16">
        <f t="shared" si="0"/>
        <v>0</v>
      </c>
      <c r="J11" s="16">
        <f t="shared" si="0"/>
        <v>0</v>
      </c>
      <c r="K11" s="16">
        <f t="shared" si="0"/>
        <v>0</v>
      </c>
      <c r="L11" s="16">
        <f t="shared" si="0"/>
        <v>8217</v>
      </c>
      <c r="M11" s="16">
        <f t="shared" si="0"/>
        <v>5170</v>
      </c>
      <c r="N11" s="16">
        <f t="shared" si="0"/>
        <v>5710</v>
      </c>
      <c r="O11" s="16">
        <f t="shared" si="0"/>
        <v>6150</v>
      </c>
      <c r="P11" s="16">
        <f t="shared" si="0"/>
        <v>6960</v>
      </c>
      <c r="Q11" s="16">
        <f t="shared" si="0"/>
        <v>0</v>
      </c>
      <c r="R11" s="16">
        <f t="shared" si="0"/>
        <v>0</v>
      </c>
      <c r="S11" s="16">
        <f t="shared" si="0"/>
        <v>0</v>
      </c>
      <c r="T11" s="16">
        <f t="shared" si="0"/>
        <v>0</v>
      </c>
      <c r="U11" s="16">
        <f t="shared" si="0"/>
        <v>0</v>
      </c>
      <c r="V11" s="16">
        <f t="shared" si="0"/>
        <v>5920.7</v>
      </c>
      <c r="W11" s="16">
        <f t="shared" si="0"/>
        <v>1530</v>
      </c>
      <c r="X11" s="16">
        <f t="shared" si="0"/>
        <v>5300</v>
      </c>
      <c r="Y11" s="16">
        <f t="shared" si="0"/>
        <v>5400</v>
      </c>
      <c r="Z11" s="16">
        <f t="shared" si="0"/>
        <v>5500</v>
      </c>
      <c r="AA11" s="16">
        <f t="shared" si="0"/>
        <v>2686.5</v>
      </c>
      <c r="AB11" s="16">
        <f t="shared" si="0"/>
        <v>2675</v>
      </c>
      <c r="AC11" s="16">
        <f t="shared" si="0"/>
        <v>1980</v>
      </c>
      <c r="AD11" s="16">
        <f t="shared" si="0"/>
        <v>2866</v>
      </c>
      <c r="AE11" s="16">
        <f t="shared" si="0"/>
        <v>3047</v>
      </c>
      <c r="AF11" s="16">
        <f t="shared" si="0"/>
        <v>21253.5</v>
      </c>
      <c r="AG11" s="16">
        <f t="shared" si="0"/>
        <v>21500</v>
      </c>
      <c r="AH11" s="16">
        <f t="shared" si="0"/>
        <v>21550</v>
      </c>
      <c r="AI11" s="16">
        <f t="shared" si="0"/>
        <v>21550</v>
      </c>
      <c r="AJ11" s="16">
        <f t="shared" si="0"/>
        <v>21600</v>
      </c>
      <c r="AK11" s="16">
        <f t="shared" si="0"/>
        <v>33652.400000000001</v>
      </c>
      <c r="AL11" s="16">
        <f t="shared" si="0"/>
        <v>33717</v>
      </c>
      <c r="AM11" s="16">
        <f t="shared" si="0"/>
        <v>33818</v>
      </c>
      <c r="AN11" s="16">
        <f t="shared" si="0"/>
        <v>33919</v>
      </c>
      <c r="AO11" s="16">
        <f t="shared" si="0"/>
        <v>34020</v>
      </c>
      <c r="AP11" s="16">
        <f t="shared" si="0"/>
        <v>1215.4000000000001</v>
      </c>
      <c r="AQ11" s="16">
        <f t="shared" si="0"/>
        <v>1217</v>
      </c>
      <c r="AR11" s="16">
        <f t="shared" si="0"/>
        <v>1218</v>
      </c>
      <c r="AS11" s="16">
        <f t="shared" si="0"/>
        <v>1219</v>
      </c>
      <c r="AT11" s="16">
        <f t="shared" si="0"/>
        <v>1220</v>
      </c>
      <c r="AU11" s="16">
        <f t="shared" si="0"/>
        <v>32437</v>
      </c>
      <c r="AV11" s="16">
        <f t="shared" si="0"/>
        <v>32500</v>
      </c>
      <c r="AW11" s="16">
        <f t="shared" si="0"/>
        <v>32600</v>
      </c>
      <c r="AX11" s="16">
        <f t="shared" si="0"/>
        <v>32700</v>
      </c>
      <c r="AY11" s="16">
        <f t="shared" si="0"/>
        <v>32800</v>
      </c>
      <c r="AZ11" s="16">
        <f t="shared" si="0"/>
        <v>0</v>
      </c>
      <c r="BA11" s="16">
        <f t="shared" si="0"/>
        <v>0</v>
      </c>
      <c r="BB11" s="16">
        <f t="shared" si="0"/>
        <v>0</v>
      </c>
      <c r="BC11" s="16">
        <f t="shared" si="0"/>
        <v>0</v>
      </c>
      <c r="BD11" s="16">
        <f t="shared" si="0"/>
        <v>0</v>
      </c>
      <c r="BE11" s="16">
        <f t="shared" si="0"/>
        <v>0</v>
      </c>
      <c r="BF11" s="16">
        <f t="shared" si="0"/>
        <v>0</v>
      </c>
      <c r="BG11" s="16">
        <f t="shared" si="0"/>
        <v>0</v>
      </c>
      <c r="BH11" s="16">
        <f t="shared" si="0"/>
        <v>0</v>
      </c>
      <c r="BI11" s="16">
        <f t="shared" si="0"/>
        <v>0</v>
      </c>
      <c r="BJ11" s="17"/>
      <c r="BK11" s="17"/>
      <c r="BL11" s="17"/>
      <c r="BM11" s="17"/>
      <c r="BN11" s="17"/>
    </row>
    <row r="12" spans="1:66" s="3" customFormat="1" x14ac:dyDescent="0.2">
      <c r="A12" s="18" t="s">
        <v>8</v>
      </c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9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7"/>
      <c r="BK12" s="17"/>
      <c r="BL12" s="17"/>
      <c r="BM12" s="17"/>
      <c r="BN12" s="17"/>
    </row>
    <row r="13" spans="1:66" s="3" customFormat="1" ht="28.5" customHeight="1" x14ac:dyDescent="0.2">
      <c r="A13" s="20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9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  <c r="BA13" s="18"/>
      <c r="BB13" s="18"/>
      <c r="BC13" s="18"/>
      <c r="BD13" s="18"/>
      <c r="BE13" s="18"/>
      <c r="BF13" s="18"/>
      <c r="BG13" s="18"/>
      <c r="BH13" s="18"/>
      <c r="BI13" s="18"/>
      <c r="BJ13" s="17"/>
      <c r="BK13" s="17"/>
      <c r="BL13" s="17"/>
      <c r="BM13" s="17"/>
      <c r="BN13" s="17"/>
    </row>
    <row r="14" spans="1:66" s="3" customFormat="1" x14ac:dyDescent="0.2">
      <c r="A14" s="20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9"/>
      <c r="AL14" s="18"/>
      <c r="AM14" s="18"/>
      <c r="AN14" s="18"/>
      <c r="AO14" s="18"/>
      <c r="AP14" s="18"/>
      <c r="AQ14" s="18"/>
      <c r="AR14" s="18"/>
      <c r="AS14" s="18"/>
      <c r="AT14" s="18"/>
      <c r="AU14" s="19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7"/>
      <c r="BK14" s="17"/>
      <c r="BL14" s="17"/>
      <c r="BM14" s="17"/>
      <c r="BN14" s="17"/>
    </row>
    <row r="15" spans="1:66" s="12" customFormat="1" x14ac:dyDescent="0.2">
      <c r="A15" s="20" t="s">
        <v>21</v>
      </c>
      <c r="B15" s="18">
        <v>69066.2</v>
      </c>
      <c r="C15" s="18">
        <v>69010</v>
      </c>
      <c r="D15" s="18">
        <v>71200</v>
      </c>
      <c r="E15" s="18">
        <v>71500</v>
      </c>
      <c r="F15" s="18">
        <v>71600</v>
      </c>
      <c r="G15" s="18"/>
      <c r="H15" s="18"/>
      <c r="I15" s="18"/>
      <c r="J15" s="18"/>
      <c r="K15" s="18"/>
      <c r="L15" s="18">
        <v>8217</v>
      </c>
      <c r="M15" s="18">
        <v>5170</v>
      </c>
      <c r="N15" s="18">
        <v>5710</v>
      </c>
      <c r="O15" s="18">
        <v>6150</v>
      </c>
      <c r="P15" s="18">
        <v>6960</v>
      </c>
      <c r="Q15" s="18"/>
      <c r="R15" s="18"/>
      <c r="S15" s="18"/>
      <c r="T15" s="18"/>
      <c r="U15" s="18"/>
      <c r="V15" s="18">
        <v>5920.7</v>
      </c>
      <c r="W15" s="18">
        <v>1530</v>
      </c>
      <c r="X15" s="18">
        <v>5300</v>
      </c>
      <c r="Y15" s="18">
        <v>5400</v>
      </c>
      <c r="Z15" s="18">
        <v>5500</v>
      </c>
      <c r="AA15" s="18">
        <v>2438.5</v>
      </c>
      <c r="AB15" s="18">
        <v>2435</v>
      </c>
      <c r="AC15" s="18">
        <v>1825</v>
      </c>
      <c r="AD15" s="18">
        <v>2710</v>
      </c>
      <c r="AE15" s="18">
        <v>2890</v>
      </c>
      <c r="AF15" s="18"/>
      <c r="AG15" s="18"/>
      <c r="AH15" s="18"/>
      <c r="AI15" s="18"/>
      <c r="AJ15" s="18"/>
      <c r="AK15" s="19"/>
      <c r="AL15" s="18"/>
      <c r="AM15" s="18"/>
      <c r="AN15" s="18"/>
      <c r="AO15" s="18"/>
      <c r="AP15" s="18"/>
      <c r="AQ15" s="18"/>
      <c r="AR15" s="18"/>
      <c r="AS15" s="18"/>
      <c r="AT15" s="18"/>
      <c r="AU15" s="19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7"/>
      <c r="BK15" s="17"/>
      <c r="BL15" s="17"/>
      <c r="BM15" s="17"/>
      <c r="BN15" s="17"/>
    </row>
    <row r="16" spans="1:66" s="3" customFormat="1" x14ac:dyDescent="0.2">
      <c r="A16" s="20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9"/>
      <c r="AL16" s="18"/>
      <c r="AM16" s="18"/>
      <c r="AN16" s="18"/>
      <c r="AO16" s="18"/>
      <c r="AP16" s="18"/>
      <c r="AQ16" s="18"/>
      <c r="AR16" s="18"/>
      <c r="AS16" s="18"/>
      <c r="AT16" s="18"/>
      <c r="AU16" s="19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7"/>
      <c r="BK16" s="17"/>
      <c r="BL16" s="17"/>
      <c r="BM16" s="17"/>
      <c r="BN16" s="17"/>
    </row>
    <row r="17" spans="1:66" s="3" customFormat="1" x14ac:dyDescent="0.2">
      <c r="A17" s="20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9"/>
      <c r="AL17" s="19"/>
      <c r="AM17" s="19"/>
      <c r="AN17" s="19"/>
      <c r="AO17" s="19"/>
      <c r="AP17" s="18"/>
      <c r="AQ17" s="18"/>
      <c r="AR17" s="18"/>
      <c r="AS17" s="18"/>
      <c r="AT17" s="18"/>
      <c r="AU17" s="19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8"/>
      <c r="BJ17" s="17"/>
      <c r="BK17" s="17"/>
      <c r="BL17" s="17"/>
      <c r="BM17" s="17"/>
      <c r="BN17" s="17"/>
    </row>
    <row r="18" spans="1:66" s="3" customFormat="1" x14ac:dyDescent="0.2">
      <c r="A18" s="20" t="s">
        <v>22</v>
      </c>
      <c r="B18" s="18">
        <v>163.5</v>
      </c>
      <c r="C18" s="18">
        <v>164.25</v>
      </c>
      <c r="D18" s="18">
        <v>164.5</v>
      </c>
      <c r="E18" s="18">
        <v>164.9</v>
      </c>
      <c r="F18" s="18">
        <v>165</v>
      </c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>
        <v>248</v>
      </c>
      <c r="AB18" s="18">
        <v>240</v>
      </c>
      <c r="AC18" s="18">
        <v>155</v>
      </c>
      <c r="AD18" s="18">
        <v>156</v>
      </c>
      <c r="AE18" s="18">
        <v>157</v>
      </c>
      <c r="AF18" s="18"/>
      <c r="AG18" s="18"/>
      <c r="AH18" s="18"/>
      <c r="AI18" s="18"/>
      <c r="AJ18" s="18"/>
      <c r="AK18" s="19">
        <f t="shared" ref="AK18:AK22" si="1">AP18+AU18+AZ18</f>
        <v>0</v>
      </c>
      <c r="AL18" s="19">
        <f t="shared" ref="AL18:AL22" si="2">AQ18+AV18+BA18+BF18</f>
        <v>0</v>
      </c>
      <c r="AM18" s="19">
        <f t="shared" ref="AM18:AM22" si="3">AR18+AW18+BB18+BG18</f>
        <v>0</v>
      </c>
      <c r="AN18" s="19">
        <f t="shared" ref="AN18:AN22" si="4">AS18+AX18+BC18+BH18</f>
        <v>0</v>
      </c>
      <c r="AO18" s="19">
        <f t="shared" ref="AO18:AO22" si="5">AT18+AY18+BD18+BI18</f>
        <v>0</v>
      </c>
      <c r="AP18" s="18"/>
      <c r="AQ18" s="18"/>
      <c r="AR18" s="18"/>
      <c r="AS18" s="18"/>
      <c r="AT18" s="18"/>
      <c r="AU18" s="19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7"/>
      <c r="BK18" s="17"/>
      <c r="BL18" s="17"/>
      <c r="BM18" s="17"/>
      <c r="BN18" s="17"/>
    </row>
    <row r="19" spans="1:66" s="3" customFormat="1" x14ac:dyDescent="0.2">
      <c r="A19" s="20" t="s">
        <v>23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>
        <v>21253.5</v>
      </c>
      <c r="AG19" s="18">
        <v>21500</v>
      </c>
      <c r="AH19" s="18">
        <v>21550</v>
      </c>
      <c r="AI19" s="18">
        <v>21550</v>
      </c>
      <c r="AJ19" s="18">
        <v>21600</v>
      </c>
      <c r="AK19" s="19">
        <f t="shared" si="1"/>
        <v>1215.4000000000001</v>
      </c>
      <c r="AL19" s="19">
        <f t="shared" si="2"/>
        <v>1217</v>
      </c>
      <c r="AM19" s="19">
        <f t="shared" si="3"/>
        <v>1218</v>
      </c>
      <c r="AN19" s="19">
        <f t="shared" si="4"/>
        <v>1219</v>
      </c>
      <c r="AO19" s="19">
        <f t="shared" si="5"/>
        <v>1220</v>
      </c>
      <c r="AP19" s="18">
        <v>1215.4000000000001</v>
      </c>
      <c r="AQ19" s="18">
        <v>1217</v>
      </c>
      <c r="AR19" s="18">
        <v>1218</v>
      </c>
      <c r="AS19" s="18">
        <v>1219</v>
      </c>
      <c r="AT19" s="18">
        <v>1220</v>
      </c>
      <c r="AU19" s="19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17"/>
      <c r="BK19" s="17"/>
      <c r="BL19" s="17"/>
      <c r="BM19" s="17"/>
      <c r="BN19" s="17"/>
    </row>
    <row r="20" spans="1:66" s="3" customFormat="1" x14ac:dyDescent="0.2">
      <c r="A20" s="20" t="s">
        <v>24</v>
      </c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9">
        <f t="shared" si="1"/>
        <v>32437</v>
      </c>
      <c r="AL20" s="19">
        <f t="shared" si="2"/>
        <v>32500</v>
      </c>
      <c r="AM20" s="19">
        <f t="shared" si="3"/>
        <v>32600</v>
      </c>
      <c r="AN20" s="19">
        <f t="shared" si="4"/>
        <v>32700</v>
      </c>
      <c r="AO20" s="19">
        <f t="shared" si="5"/>
        <v>32800</v>
      </c>
      <c r="AP20" s="18"/>
      <c r="AQ20" s="18"/>
      <c r="AR20" s="18"/>
      <c r="AS20" s="18"/>
      <c r="AT20" s="18"/>
      <c r="AU20" s="19">
        <v>32437</v>
      </c>
      <c r="AV20" s="18">
        <v>32500</v>
      </c>
      <c r="AW20" s="18">
        <v>32600</v>
      </c>
      <c r="AX20" s="18">
        <v>32700</v>
      </c>
      <c r="AY20" s="18">
        <v>32800</v>
      </c>
      <c r="AZ20" s="18"/>
      <c r="BA20" s="18"/>
      <c r="BB20" s="18"/>
      <c r="BC20" s="18"/>
      <c r="BD20" s="18"/>
      <c r="BE20" s="18"/>
      <c r="BF20" s="18"/>
      <c r="BG20" s="18"/>
      <c r="BH20" s="18"/>
      <c r="BI20" s="18"/>
      <c r="BJ20" s="17"/>
      <c r="BK20" s="17"/>
      <c r="BL20" s="17"/>
      <c r="BM20" s="17"/>
      <c r="BN20" s="17"/>
    </row>
    <row r="21" spans="1:66" s="3" customFormat="1" x14ac:dyDescent="0.2">
      <c r="A21" s="20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9"/>
      <c r="AL21" s="19"/>
      <c r="AM21" s="19"/>
      <c r="AN21" s="19"/>
      <c r="AO21" s="19"/>
      <c r="AP21" s="18"/>
      <c r="AQ21" s="18"/>
      <c r="AR21" s="18"/>
      <c r="AS21" s="18"/>
      <c r="AT21" s="18"/>
      <c r="AU21" s="19"/>
      <c r="AV21" s="18"/>
      <c r="AW21" s="18"/>
      <c r="AX21" s="18"/>
      <c r="AY21" s="18"/>
      <c r="AZ21" s="18"/>
      <c r="BA21" s="18"/>
      <c r="BB21" s="18"/>
      <c r="BC21" s="18"/>
      <c r="BD21" s="18"/>
      <c r="BE21" s="18"/>
      <c r="BF21" s="18"/>
      <c r="BG21" s="18"/>
      <c r="BH21" s="18"/>
      <c r="BI21" s="18"/>
      <c r="BJ21" s="17"/>
      <c r="BK21" s="17"/>
      <c r="BL21" s="17"/>
      <c r="BM21" s="17"/>
      <c r="BN21" s="17"/>
    </row>
    <row r="22" spans="1:66" s="3" customFormat="1" x14ac:dyDescent="0.2">
      <c r="A22" s="21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9">
        <f t="shared" si="1"/>
        <v>0</v>
      </c>
      <c r="AL22" s="19">
        <f t="shared" si="2"/>
        <v>0</v>
      </c>
      <c r="AM22" s="19">
        <f t="shared" si="3"/>
        <v>0</v>
      </c>
      <c r="AN22" s="19">
        <f t="shared" si="4"/>
        <v>0</v>
      </c>
      <c r="AO22" s="19">
        <f t="shared" si="5"/>
        <v>0</v>
      </c>
      <c r="AP22" s="18"/>
      <c r="AQ22" s="18"/>
      <c r="AR22" s="18"/>
      <c r="AS22" s="18"/>
      <c r="AT22" s="18"/>
      <c r="AU22" s="19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  <c r="BJ22" s="17"/>
      <c r="BK22" s="17"/>
      <c r="BL22" s="17"/>
      <c r="BM22" s="17"/>
      <c r="BN22" s="17"/>
    </row>
    <row r="23" spans="1:66" s="3" customFormat="1" ht="40.5" customHeight="1" x14ac:dyDescent="0.2">
      <c r="A23" s="22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9"/>
      <c r="AL23" s="19"/>
      <c r="AM23" s="19"/>
      <c r="AN23" s="19"/>
      <c r="AO23" s="19"/>
      <c r="AP23" s="18"/>
      <c r="AQ23" s="18"/>
      <c r="AR23" s="18"/>
      <c r="AS23" s="18"/>
      <c r="AT23" s="18"/>
      <c r="AU23" s="19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7"/>
      <c r="BK23" s="17"/>
      <c r="BL23" s="17"/>
      <c r="BM23" s="17"/>
      <c r="BN23" s="17"/>
    </row>
    <row r="24" spans="1:66" s="3" customFormat="1" ht="27.75" customHeight="1" x14ac:dyDescent="0.2">
      <c r="A24" s="22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9"/>
      <c r="AL24" s="19"/>
      <c r="AM24" s="19"/>
      <c r="AN24" s="19"/>
      <c r="AO24" s="19"/>
      <c r="AP24" s="18"/>
      <c r="AQ24" s="18"/>
      <c r="AR24" s="18"/>
      <c r="AS24" s="18"/>
      <c r="AT24" s="18"/>
      <c r="AU24" s="19"/>
      <c r="AV24" s="18"/>
      <c r="AW24" s="18"/>
      <c r="AX24" s="18"/>
      <c r="AY24" s="18"/>
      <c r="AZ24" s="18"/>
      <c r="BA24" s="18"/>
      <c r="BB24" s="18"/>
      <c r="BC24" s="18"/>
      <c r="BD24" s="18"/>
      <c r="BE24" s="18"/>
      <c r="BF24" s="18"/>
      <c r="BG24" s="18"/>
      <c r="BH24" s="18"/>
      <c r="BI24" s="18"/>
      <c r="BJ24" s="17"/>
      <c r="BK24" s="17"/>
      <c r="BL24" s="17"/>
      <c r="BM24" s="17"/>
      <c r="BN24" s="17"/>
    </row>
    <row r="25" spans="1:66" s="3" customFormat="1" ht="27" customHeight="1" x14ac:dyDescent="0.2">
      <c r="A25" s="23" t="s">
        <v>28</v>
      </c>
      <c r="B25" s="24">
        <f t="shared" ref="B25:AG25" si="6">B11+B23+B24</f>
        <v>69229.7</v>
      </c>
      <c r="C25" s="24">
        <f t="shared" si="6"/>
        <v>69174.25</v>
      </c>
      <c r="D25" s="24">
        <f t="shared" si="6"/>
        <v>71364.5</v>
      </c>
      <c r="E25" s="24">
        <f t="shared" si="6"/>
        <v>71664.899999999994</v>
      </c>
      <c r="F25" s="24">
        <f t="shared" si="6"/>
        <v>71765</v>
      </c>
      <c r="G25" s="24">
        <f t="shared" si="6"/>
        <v>0</v>
      </c>
      <c r="H25" s="24">
        <f t="shared" si="6"/>
        <v>0</v>
      </c>
      <c r="I25" s="24">
        <f t="shared" si="6"/>
        <v>0</v>
      </c>
      <c r="J25" s="24">
        <f t="shared" si="6"/>
        <v>0</v>
      </c>
      <c r="K25" s="24">
        <f t="shared" si="6"/>
        <v>0</v>
      </c>
      <c r="L25" s="24">
        <f t="shared" si="6"/>
        <v>8217</v>
      </c>
      <c r="M25" s="24">
        <f t="shared" si="6"/>
        <v>5170</v>
      </c>
      <c r="N25" s="24">
        <f t="shared" si="6"/>
        <v>5710</v>
      </c>
      <c r="O25" s="24">
        <f t="shared" si="6"/>
        <v>6150</v>
      </c>
      <c r="P25" s="24">
        <f t="shared" si="6"/>
        <v>6960</v>
      </c>
      <c r="Q25" s="24">
        <f t="shared" si="6"/>
        <v>0</v>
      </c>
      <c r="R25" s="24">
        <f t="shared" si="6"/>
        <v>0</v>
      </c>
      <c r="S25" s="24">
        <f t="shared" si="6"/>
        <v>0</v>
      </c>
      <c r="T25" s="24">
        <f t="shared" si="6"/>
        <v>0</v>
      </c>
      <c r="U25" s="24">
        <f t="shared" si="6"/>
        <v>0</v>
      </c>
      <c r="V25" s="24">
        <f t="shared" si="6"/>
        <v>5920.7</v>
      </c>
      <c r="W25" s="24">
        <f t="shared" si="6"/>
        <v>1530</v>
      </c>
      <c r="X25" s="24">
        <f t="shared" si="6"/>
        <v>5300</v>
      </c>
      <c r="Y25" s="24">
        <f t="shared" si="6"/>
        <v>5400</v>
      </c>
      <c r="Z25" s="24">
        <f t="shared" si="6"/>
        <v>5500</v>
      </c>
      <c r="AA25" s="24">
        <f t="shared" si="6"/>
        <v>2686.5</v>
      </c>
      <c r="AB25" s="24">
        <f t="shared" si="6"/>
        <v>2675</v>
      </c>
      <c r="AC25" s="24">
        <f t="shared" si="6"/>
        <v>1980</v>
      </c>
      <c r="AD25" s="24">
        <f t="shared" si="6"/>
        <v>2866</v>
      </c>
      <c r="AE25" s="24">
        <f t="shared" si="6"/>
        <v>3047</v>
      </c>
      <c r="AF25" s="24">
        <f t="shared" si="6"/>
        <v>21253.5</v>
      </c>
      <c r="AG25" s="24">
        <f t="shared" si="6"/>
        <v>21500</v>
      </c>
      <c r="AH25" s="24">
        <f t="shared" ref="AH25:BI25" si="7">AH11+AH23+AH24</f>
        <v>21550</v>
      </c>
      <c r="AI25" s="24">
        <f t="shared" si="7"/>
        <v>21550</v>
      </c>
      <c r="AJ25" s="24">
        <f t="shared" si="7"/>
        <v>21600</v>
      </c>
      <c r="AK25" s="24">
        <f t="shared" si="7"/>
        <v>33652.400000000001</v>
      </c>
      <c r="AL25" s="24">
        <f t="shared" si="7"/>
        <v>33717</v>
      </c>
      <c r="AM25" s="24">
        <f t="shared" si="7"/>
        <v>33818</v>
      </c>
      <c r="AN25" s="24">
        <f t="shared" si="7"/>
        <v>33919</v>
      </c>
      <c r="AO25" s="24">
        <f t="shared" si="7"/>
        <v>34020</v>
      </c>
      <c r="AP25" s="24">
        <f t="shared" si="7"/>
        <v>1215.4000000000001</v>
      </c>
      <c r="AQ25" s="24">
        <f t="shared" si="7"/>
        <v>1217</v>
      </c>
      <c r="AR25" s="24">
        <f t="shared" si="7"/>
        <v>1218</v>
      </c>
      <c r="AS25" s="24">
        <f t="shared" si="7"/>
        <v>1219</v>
      </c>
      <c r="AT25" s="24">
        <f t="shared" si="7"/>
        <v>1220</v>
      </c>
      <c r="AU25" s="25">
        <f t="shared" si="7"/>
        <v>32437</v>
      </c>
      <c r="AV25" s="24">
        <f t="shared" si="7"/>
        <v>32500</v>
      </c>
      <c r="AW25" s="24">
        <f t="shared" si="7"/>
        <v>32600</v>
      </c>
      <c r="AX25" s="24">
        <f t="shared" si="7"/>
        <v>32700</v>
      </c>
      <c r="AY25" s="24">
        <f t="shared" si="7"/>
        <v>32800</v>
      </c>
      <c r="AZ25" s="24">
        <f t="shared" si="7"/>
        <v>0</v>
      </c>
      <c r="BA25" s="24">
        <f t="shared" si="7"/>
        <v>0</v>
      </c>
      <c r="BB25" s="24">
        <f t="shared" si="7"/>
        <v>0</v>
      </c>
      <c r="BC25" s="24">
        <f t="shared" si="7"/>
        <v>0</v>
      </c>
      <c r="BD25" s="24">
        <f t="shared" si="7"/>
        <v>0</v>
      </c>
      <c r="BE25" s="24">
        <f t="shared" si="7"/>
        <v>0</v>
      </c>
      <c r="BF25" s="24">
        <f t="shared" si="7"/>
        <v>0</v>
      </c>
      <c r="BG25" s="24">
        <f t="shared" si="7"/>
        <v>0</v>
      </c>
      <c r="BH25" s="24">
        <f t="shared" si="7"/>
        <v>0</v>
      </c>
      <c r="BI25" s="24">
        <f t="shared" si="7"/>
        <v>0</v>
      </c>
      <c r="BJ25" s="17"/>
      <c r="BK25" s="17"/>
      <c r="BL25" s="17"/>
      <c r="BM25" s="17"/>
      <c r="BN25" s="17"/>
    </row>
    <row r="26" spans="1:66" x14ac:dyDescent="0.2">
      <c r="B26" s="10"/>
      <c r="AU26" s="11"/>
    </row>
    <row r="27" spans="1:66" x14ac:dyDescent="0.2">
      <c r="A27" s="54"/>
      <c r="B27" s="55"/>
      <c r="C27" s="55"/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R27" s="54" t="s">
        <v>29</v>
      </c>
      <c r="AS27" s="54"/>
      <c r="AT27" s="54"/>
      <c r="AU27" s="54"/>
      <c r="AV27" s="54"/>
      <c r="AW27" s="54"/>
      <c r="AX27" s="54"/>
      <c r="AY27" s="54"/>
      <c r="AZ27" s="54"/>
      <c r="BA27" s="54"/>
      <c r="BB27" s="54"/>
      <c r="BC27" s="54"/>
      <c r="BD27" s="54"/>
      <c r="BE27" s="54"/>
      <c r="BF27" s="54"/>
      <c r="BG27" s="54"/>
      <c r="BH27" s="54"/>
      <c r="BI27" s="54"/>
    </row>
    <row r="28" spans="1:66" ht="15.75" customHeight="1" x14ac:dyDescent="0.2">
      <c r="A28" s="55"/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R28" s="54"/>
      <c r="AS28" s="54"/>
      <c r="AT28" s="54"/>
      <c r="AU28" s="54"/>
      <c r="AV28" s="54"/>
      <c r="AW28" s="54"/>
      <c r="AX28" s="54"/>
      <c r="AY28" s="54"/>
      <c r="AZ28" s="54"/>
      <c r="BA28" s="54"/>
      <c r="BB28" s="54"/>
      <c r="BC28" s="54"/>
      <c r="BD28" s="54"/>
      <c r="BE28" s="54"/>
      <c r="BF28" s="54"/>
      <c r="BG28" s="54"/>
      <c r="BH28" s="54"/>
      <c r="BI28" s="54"/>
    </row>
    <row r="29" spans="1:66" ht="18" customHeight="1" x14ac:dyDescent="0.2">
      <c r="B29" s="5"/>
      <c r="C29" s="5"/>
      <c r="D29" s="5"/>
      <c r="E29" s="5"/>
      <c r="F29" s="5"/>
      <c r="G29" s="5"/>
      <c r="H29" s="13"/>
      <c r="V29" s="14"/>
      <c r="W29" s="14"/>
      <c r="X29" s="14"/>
      <c r="Y29" s="14"/>
      <c r="Z29" s="26"/>
      <c r="AA29" s="26"/>
      <c r="AB29" s="26"/>
      <c r="AC29" s="26"/>
      <c r="AD29" s="26"/>
      <c r="AE29" s="26"/>
      <c r="AF29" s="1"/>
    </row>
    <row r="30" spans="1:66" x14ac:dyDescent="0.2">
      <c r="H30" s="13"/>
    </row>
    <row r="31" spans="1:66" x14ac:dyDescent="0.2">
      <c r="H31" s="13"/>
    </row>
    <row r="32" spans="1:66" x14ac:dyDescent="0.2">
      <c r="H32" s="13"/>
    </row>
    <row r="33" spans="8:8" x14ac:dyDescent="0.2">
      <c r="H33" s="13"/>
    </row>
  </sheetData>
  <mergeCells count="80">
    <mergeCell ref="AR27:BI28"/>
    <mergeCell ref="N8:P8"/>
    <mergeCell ref="N9:N10"/>
    <mergeCell ref="O9:O10"/>
    <mergeCell ref="P9:P10"/>
    <mergeCell ref="Q8:Q10"/>
    <mergeCell ref="AU8:AY8"/>
    <mergeCell ref="AU9:AU10"/>
    <mergeCell ref="AQ9:AQ10"/>
    <mergeCell ref="AV9:AV10"/>
    <mergeCell ref="BE8:BI8"/>
    <mergeCell ref="A27:P28"/>
    <mergeCell ref="I9:I10"/>
    <mergeCell ref="H8:H10"/>
    <mergeCell ref="AZ8:BD8"/>
    <mergeCell ref="AO9:AO10"/>
    <mergeCell ref="AN9:AN10"/>
    <mergeCell ref="BB9:BD9"/>
    <mergeCell ref="AP8:AT8"/>
    <mergeCell ref="BA9:BA10"/>
    <mergeCell ref="AC8:AE8"/>
    <mergeCell ref="AE9:AE10"/>
    <mergeCell ref="AG8:AG10"/>
    <mergeCell ref="AP6:BI6"/>
    <mergeCell ref="AW9:AY9"/>
    <mergeCell ref="BF9:BF10"/>
    <mergeCell ref="AP7:BI7"/>
    <mergeCell ref="AZ9:AZ10"/>
    <mergeCell ref="AR9:AT9"/>
    <mergeCell ref="AP9:AP10"/>
    <mergeCell ref="BE9:BE10"/>
    <mergeCell ref="BG9:BI9"/>
    <mergeCell ref="AA6:AE7"/>
    <mergeCell ref="AC9:AC10"/>
    <mergeCell ref="AJ9:AJ10"/>
    <mergeCell ref="AI9:AI10"/>
    <mergeCell ref="AM8:AO8"/>
    <mergeCell ref="AM9:AM10"/>
    <mergeCell ref="AB8:AB10"/>
    <mergeCell ref="AD9:AD10"/>
    <mergeCell ref="AK7:AO7"/>
    <mergeCell ref="AF6:AJ7"/>
    <mergeCell ref="AH8:AJ8"/>
    <mergeCell ref="AH9:AH10"/>
    <mergeCell ref="AF8:AF10"/>
    <mergeCell ref="AK6:AO6"/>
    <mergeCell ref="AK8:AK10"/>
    <mergeCell ref="AL8:AL10"/>
    <mergeCell ref="A5:U5"/>
    <mergeCell ref="AA8:AA10"/>
    <mergeCell ref="X8:Z8"/>
    <mergeCell ref="X9:X10"/>
    <mergeCell ref="E9:E10"/>
    <mergeCell ref="V6:Z7"/>
    <mergeCell ref="S8:U8"/>
    <mergeCell ref="A6:A10"/>
    <mergeCell ref="J9:J10"/>
    <mergeCell ref="W8:W10"/>
    <mergeCell ref="G6:K7"/>
    <mergeCell ref="K9:K10"/>
    <mergeCell ref="Y9:Y10"/>
    <mergeCell ref="Z9:Z10"/>
    <mergeCell ref="D9:D10"/>
    <mergeCell ref="I8:K8"/>
    <mergeCell ref="A4:U4"/>
    <mergeCell ref="Q6:U7"/>
    <mergeCell ref="L8:L10"/>
    <mergeCell ref="L6:P6"/>
    <mergeCell ref="V8:V10"/>
    <mergeCell ref="B6:F7"/>
    <mergeCell ref="B8:B10"/>
    <mergeCell ref="C8:C10"/>
    <mergeCell ref="D8:F8"/>
    <mergeCell ref="T9:T10"/>
    <mergeCell ref="U9:U10"/>
    <mergeCell ref="F9:F10"/>
    <mergeCell ref="M8:M10"/>
    <mergeCell ref="R8:R10"/>
    <mergeCell ref="S9:S10"/>
    <mergeCell ref="G8:G10"/>
  </mergeCells>
  <phoneticPr fontId="1" type="noConversion"/>
  <pageMargins left="0.19685039370078741" right="0.19685039370078741" top="0.78740157480314965" bottom="0.78740157480314965" header="0.51181102362204722" footer="0.51181102362204722"/>
  <pageSetup paperSize="9" scale="91" fitToWidth="0" orientation="landscape" r:id="rId1"/>
  <headerFooter alignWithMargins="0">
    <oddFooter>&amp;C&amp;P</oddFooter>
  </headerFooter>
  <colBreaks count="2" manualBreakCount="2">
    <brk id="20" max="27" man="1"/>
    <brk id="40" max="2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Кирсанова</dc:creator>
  <cp:lastModifiedBy>Пользователь</cp:lastModifiedBy>
  <cp:lastPrinted>2021-06-08T07:59:30Z</cp:lastPrinted>
  <dcterms:created xsi:type="dcterms:W3CDTF">2008-05-14T06:15:22Z</dcterms:created>
  <dcterms:modified xsi:type="dcterms:W3CDTF">2021-11-24T11:59:51Z</dcterms:modified>
</cp:coreProperties>
</file>