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3250" windowHeight="9675"/>
  </bookViews>
  <sheets>
    <sheet name="КОНСЕРВАТИВНЫЙ " sheetId="6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P41" i="6"/>
  <c r="Q238" l="1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M232"/>
  <c r="J232"/>
  <c r="K232" s="1"/>
  <c r="D232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M225"/>
  <c r="N225" s="1"/>
  <c r="J225"/>
  <c r="G225"/>
  <c r="D225"/>
  <c r="Q224"/>
  <c r="N224"/>
  <c r="K224"/>
  <c r="H224"/>
  <c r="Q223"/>
  <c r="N223"/>
  <c r="K223"/>
  <c r="H223"/>
  <c r="Q222"/>
  <c r="N222"/>
  <c r="K222"/>
  <c r="H222"/>
  <c r="Q221"/>
  <c r="N221"/>
  <c r="K221"/>
  <c r="H221"/>
  <c r="P218"/>
  <c r="M218"/>
  <c r="J218"/>
  <c r="K218" s="1"/>
  <c r="G218"/>
  <c r="D218"/>
  <c r="Q214"/>
  <c r="N214"/>
  <c r="H214"/>
  <c r="P212"/>
  <c r="M212"/>
  <c r="J212"/>
  <c r="K212" s="1"/>
  <c r="G212"/>
  <c r="D212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P195"/>
  <c r="M195"/>
  <c r="J195"/>
  <c r="G195"/>
  <c r="D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P177"/>
  <c r="M177"/>
  <c r="J177"/>
  <c r="G177"/>
  <c r="D177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P171"/>
  <c r="Q171" s="1"/>
  <c r="N171"/>
  <c r="M171"/>
  <c r="J171"/>
  <c r="G171"/>
  <c r="H171" s="1"/>
  <c r="D171"/>
  <c r="Q170"/>
  <c r="N170"/>
  <c r="K170"/>
  <c r="H170"/>
  <c r="Q169"/>
  <c r="N169"/>
  <c r="K169"/>
  <c r="H169"/>
  <c r="P168"/>
  <c r="Q168" s="1"/>
  <c r="M168"/>
  <c r="N168" s="1"/>
  <c r="J168"/>
  <c r="G168"/>
  <c r="D168"/>
  <c r="Q167"/>
  <c r="N167"/>
  <c r="K167"/>
  <c r="H167"/>
  <c r="Q165"/>
  <c r="P165"/>
  <c r="M165"/>
  <c r="N165" s="1"/>
  <c r="K165"/>
  <c r="J165"/>
  <c r="G165"/>
  <c r="D165"/>
  <c r="Q164"/>
  <c r="N164"/>
  <c r="K164"/>
  <c r="H164"/>
  <c r="Q163"/>
  <c r="N163"/>
  <c r="K163"/>
  <c r="H163"/>
  <c r="P162"/>
  <c r="Q162" s="1"/>
  <c r="N162"/>
  <c r="M162"/>
  <c r="J162"/>
  <c r="G162"/>
  <c r="H162" s="1"/>
  <c r="D162"/>
  <c r="Q161"/>
  <c r="N161"/>
  <c r="K161"/>
  <c r="H161"/>
  <c r="Q160"/>
  <c r="N160"/>
  <c r="K160"/>
  <c r="H160"/>
  <c r="P159"/>
  <c r="Q159" s="1"/>
  <c r="N159"/>
  <c r="M159"/>
  <c r="J159"/>
  <c r="K159" s="1"/>
  <c r="H159"/>
  <c r="G159"/>
  <c r="D159"/>
  <c r="Q158"/>
  <c r="N158"/>
  <c r="K158"/>
  <c r="H158"/>
  <c r="Q157"/>
  <c r="N157"/>
  <c r="K157"/>
  <c r="H157"/>
  <c r="Q156"/>
  <c r="N156"/>
  <c r="K156"/>
  <c r="H156"/>
  <c r="P155"/>
  <c r="Q155" s="1"/>
  <c r="M155"/>
  <c r="N155" s="1"/>
  <c r="K155"/>
  <c r="J155"/>
  <c r="G155"/>
  <c r="D155"/>
  <c r="Q154"/>
  <c r="N154"/>
  <c r="K154"/>
  <c r="H154"/>
  <c r="Q153"/>
  <c r="N153"/>
  <c r="K153"/>
  <c r="H153"/>
  <c r="Q152"/>
  <c r="N152"/>
  <c r="K152"/>
  <c r="H152"/>
  <c r="Q151"/>
  <c r="P151"/>
  <c r="M151"/>
  <c r="N151" s="1"/>
  <c r="K151"/>
  <c r="J151"/>
  <c r="G151"/>
  <c r="D151"/>
  <c r="Q150"/>
  <c r="N150"/>
  <c r="K150"/>
  <c r="H150"/>
  <c r="Q149"/>
  <c r="N149"/>
  <c r="K149"/>
  <c r="H149"/>
  <c r="P138"/>
  <c r="M138"/>
  <c r="J138"/>
  <c r="G138"/>
  <c r="D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P131"/>
  <c r="Q131" s="1"/>
  <c r="M131"/>
  <c r="N131" s="1"/>
  <c r="J131"/>
  <c r="K131" s="1"/>
  <c r="G131"/>
  <c r="H131" s="1"/>
  <c r="D13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Q124" s="1"/>
  <c r="M124"/>
  <c r="N124" s="1"/>
  <c r="K124"/>
  <c r="J124"/>
  <c r="G124"/>
  <c r="D124"/>
  <c r="Q123"/>
  <c r="N123"/>
  <c r="K123"/>
  <c r="H123"/>
  <c r="Q122"/>
  <c r="N122"/>
  <c r="K122"/>
  <c r="H122"/>
  <c r="Q121"/>
  <c r="N121"/>
  <c r="K121"/>
  <c r="H121"/>
  <c r="Q120"/>
  <c r="N120"/>
  <c r="K120"/>
  <c r="H120"/>
  <c r="Q117"/>
  <c r="N117"/>
  <c r="K117"/>
  <c r="H117"/>
  <c r="P116"/>
  <c r="Q116" s="1"/>
  <c r="M116"/>
  <c r="J116"/>
  <c r="G116"/>
  <c r="D116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P107"/>
  <c r="M107"/>
  <c r="N107" s="1"/>
  <c r="J107"/>
  <c r="G107"/>
  <c r="D107"/>
  <c r="Q106"/>
  <c r="N106"/>
  <c r="K106"/>
  <c r="H106"/>
  <c r="Q105"/>
  <c r="N105"/>
  <c r="K105"/>
  <c r="H105"/>
  <c r="P104"/>
  <c r="Q104" s="1"/>
  <c r="N104"/>
  <c r="M104"/>
  <c r="J104"/>
  <c r="K104" s="1"/>
  <c r="H104"/>
  <c r="G104"/>
  <c r="D104"/>
  <c r="Q103"/>
  <c r="N103"/>
  <c r="K103"/>
  <c r="H103"/>
  <c r="P102"/>
  <c r="Q102" s="1"/>
  <c r="M102"/>
  <c r="N102" s="1"/>
  <c r="K102"/>
  <c r="J102"/>
  <c r="G102"/>
  <c r="D102"/>
  <c r="Q101"/>
  <c r="N101"/>
  <c r="K101"/>
  <c r="H101"/>
  <c r="Q100"/>
  <c r="P100"/>
  <c r="M100"/>
  <c r="N100" s="1"/>
  <c r="K100"/>
  <c r="J100"/>
  <c r="G100"/>
  <c r="D100"/>
  <c r="Q99"/>
  <c r="N99"/>
  <c r="K99"/>
  <c r="H99"/>
  <c r="P98"/>
  <c r="Q98" s="1"/>
  <c r="N98"/>
  <c r="M98"/>
  <c r="J98"/>
  <c r="G98"/>
  <c r="H98" s="1"/>
  <c r="D98"/>
  <c r="Q97"/>
  <c r="N97"/>
  <c r="K97"/>
  <c r="H97"/>
  <c r="P96"/>
  <c r="Q96" s="1"/>
  <c r="N96"/>
  <c r="M96"/>
  <c r="J96"/>
  <c r="K96" s="1"/>
  <c r="H96"/>
  <c r="G96"/>
  <c r="D96"/>
  <c r="Q95"/>
  <c r="N95"/>
  <c r="K95"/>
  <c r="H95"/>
  <c r="Q94"/>
  <c r="N94"/>
  <c r="K94"/>
  <c r="H94"/>
  <c r="P93"/>
  <c r="Q93" s="1"/>
  <c r="M93"/>
  <c r="N93" s="1"/>
  <c r="K93"/>
  <c r="J93"/>
  <c r="G93"/>
  <c r="D93"/>
  <c r="Q92"/>
  <c r="N92"/>
  <c r="K92"/>
  <c r="H92"/>
  <c r="Q91"/>
  <c r="N91"/>
  <c r="K91"/>
  <c r="H91"/>
  <c r="Q90"/>
  <c r="P90"/>
  <c r="M90"/>
  <c r="N90" s="1"/>
  <c r="K90"/>
  <c r="J90"/>
  <c r="G90"/>
  <c r="D90"/>
  <c r="Q89"/>
  <c r="N89"/>
  <c r="K89"/>
  <c r="H89"/>
  <c r="Q88"/>
  <c r="N88"/>
  <c r="K88"/>
  <c r="H88"/>
  <c r="P87"/>
  <c r="Q87" s="1"/>
  <c r="N87"/>
  <c r="M87"/>
  <c r="J87"/>
  <c r="G87"/>
  <c r="H87" s="1"/>
  <c r="D87"/>
  <c r="Q86"/>
  <c r="N86"/>
  <c r="K86"/>
  <c r="H86"/>
  <c r="Q85"/>
  <c r="N85"/>
  <c r="K85"/>
  <c r="H85"/>
  <c r="P84"/>
  <c r="Q84" s="1"/>
  <c r="N84"/>
  <c r="M84"/>
  <c r="J84"/>
  <c r="K84" s="1"/>
  <c r="H84"/>
  <c r="G84"/>
  <c r="D84"/>
  <c r="Q83"/>
  <c r="N83"/>
  <c r="K83"/>
  <c r="H83"/>
  <c r="Q82"/>
  <c r="N82"/>
  <c r="K82"/>
  <c r="H82"/>
  <c r="P81"/>
  <c r="Q81" s="1"/>
  <c r="M81"/>
  <c r="N81" s="1"/>
  <c r="J81"/>
  <c r="K81" s="1"/>
  <c r="G81"/>
  <c r="D81"/>
  <c r="Q80"/>
  <c r="N80"/>
  <c r="K80"/>
  <c r="H80"/>
  <c r="Q79"/>
  <c r="N79"/>
  <c r="K79"/>
  <c r="H79"/>
  <c r="P78"/>
  <c r="M78"/>
  <c r="Q78" s="1"/>
  <c r="J78"/>
  <c r="G78"/>
  <c r="K78" s="1"/>
  <c r="D78"/>
  <c r="Q77"/>
  <c r="N77"/>
  <c r="K77"/>
  <c r="H77"/>
  <c r="Q76"/>
  <c r="N76"/>
  <c r="K76"/>
  <c r="H76"/>
  <c r="P75"/>
  <c r="M75"/>
  <c r="N75" s="1"/>
  <c r="J75"/>
  <c r="G75"/>
  <c r="H75" s="1"/>
  <c r="D75"/>
  <c r="Q74"/>
  <c r="N74"/>
  <c r="K74"/>
  <c r="H74"/>
  <c r="Q73"/>
  <c r="N73"/>
  <c r="K73"/>
  <c r="H73"/>
  <c r="P72"/>
  <c r="Q72" s="1"/>
  <c r="N72"/>
  <c r="M72"/>
  <c r="J72"/>
  <c r="K72" s="1"/>
  <c r="H72"/>
  <c r="G72"/>
  <c r="D72"/>
  <c r="Q71"/>
  <c r="N71"/>
  <c r="K71"/>
  <c r="H71"/>
  <c r="P70"/>
  <c r="Q70" s="1"/>
  <c r="M70"/>
  <c r="N70" s="1"/>
  <c r="J70"/>
  <c r="K70" s="1"/>
  <c r="G70"/>
  <c r="D70"/>
  <c r="Q69"/>
  <c r="N69"/>
  <c r="K69"/>
  <c r="H69"/>
  <c r="P68"/>
  <c r="M68"/>
  <c r="Q68" s="1"/>
  <c r="J68"/>
  <c r="G68"/>
  <c r="K68" s="1"/>
  <c r="D68"/>
  <c r="Q67"/>
  <c r="N67"/>
  <c r="K67"/>
  <c r="H67"/>
  <c r="P66"/>
  <c r="M66"/>
  <c r="N66" s="1"/>
  <c r="J66"/>
  <c r="G66"/>
  <c r="H66" s="1"/>
  <c r="D66"/>
  <c r="Q65"/>
  <c r="N65"/>
  <c r="K65"/>
  <c r="H65"/>
  <c r="Q64"/>
  <c r="N64"/>
  <c r="K64"/>
  <c r="H64"/>
  <c r="P63"/>
  <c r="Q63" s="1"/>
  <c r="N63"/>
  <c r="M63"/>
  <c r="J63"/>
  <c r="K63" s="1"/>
  <c r="H63"/>
  <c r="G63"/>
  <c r="D63"/>
  <c r="Q62"/>
  <c r="N62"/>
  <c r="K62"/>
  <c r="H62"/>
  <c r="Q61"/>
  <c r="N61"/>
  <c r="K61"/>
  <c r="H61"/>
  <c r="P60"/>
  <c r="Q60" s="1"/>
  <c r="M60"/>
  <c r="N60" s="1"/>
  <c r="J60"/>
  <c r="K60" s="1"/>
  <c r="G60"/>
  <c r="D60"/>
  <c r="Q59"/>
  <c r="N59"/>
  <c r="K59"/>
  <c r="H59"/>
  <c r="P58"/>
  <c r="M58"/>
  <c r="Q58" s="1"/>
  <c r="J58"/>
  <c r="G58"/>
  <c r="K58" s="1"/>
  <c r="D58"/>
  <c r="Q57"/>
  <c r="N57"/>
  <c r="K57"/>
  <c r="H57"/>
  <c r="P56"/>
  <c r="M56"/>
  <c r="N56" s="1"/>
  <c r="J56"/>
  <c r="G56"/>
  <c r="H56" s="1"/>
  <c r="D56"/>
  <c r="Q55"/>
  <c r="N55"/>
  <c r="K55"/>
  <c r="H55"/>
  <c r="P54"/>
  <c r="Q54" s="1"/>
  <c r="N54"/>
  <c r="M54"/>
  <c r="J54"/>
  <c r="K54" s="1"/>
  <c r="H54"/>
  <c r="G54"/>
  <c r="D54"/>
  <c r="Q53"/>
  <c r="N53"/>
  <c r="K53"/>
  <c r="H53"/>
  <c r="P52"/>
  <c r="Q52" s="1"/>
  <c r="M52"/>
  <c r="N52" s="1"/>
  <c r="J52"/>
  <c r="K52" s="1"/>
  <c r="G52"/>
  <c r="D52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Q47" s="1"/>
  <c r="J47"/>
  <c r="G47"/>
  <c r="K47" s="1"/>
  <c r="D47"/>
  <c r="Q46"/>
  <c r="N46"/>
  <c r="K46"/>
  <c r="H46"/>
  <c r="Q45"/>
  <c r="N45"/>
  <c r="K45"/>
  <c r="H45"/>
  <c r="Q44"/>
  <c r="N44"/>
  <c r="K44"/>
  <c r="H44"/>
  <c r="Q43"/>
  <c r="N43"/>
  <c r="K43"/>
  <c r="H43"/>
  <c r="M41"/>
  <c r="J41"/>
  <c r="G41"/>
  <c r="D41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Q33"/>
  <c r="P33"/>
  <c r="M33"/>
  <c r="J33"/>
  <c r="G33"/>
  <c r="D33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1"/>
  <c r="N21"/>
  <c r="K21"/>
  <c r="H21"/>
  <c r="Q20"/>
  <c r="N20"/>
  <c r="K20"/>
  <c r="H20"/>
  <c r="P19"/>
  <c r="M19"/>
  <c r="J19"/>
  <c r="G19"/>
  <c r="D19"/>
  <c r="K116" l="1"/>
  <c r="K168"/>
  <c r="N116"/>
  <c r="H107"/>
  <c r="H212"/>
  <c r="Q232"/>
  <c r="H232"/>
  <c r="P211"/>
  <c r="D211"/>
  <c r="M211"/>
  <c r="G211"/>
  <c r="Q212"/>
  <c r="Q195"/>
  <c r="K195"/>
  <c r="N195"/>
  <c r="H177"/>
  <c r="N138"/>
  <c r="H138"/>
  <c r="Q107"/>
  <c r="D39"/>
  <c r="M39"/>
  <c r="N41"/>
  <c r="H19"/>
  <c r="K19"/>
  <c r="K171"/>
  <c r="Q138"/>
  <c r="N177"/>
  <c r="N19"/>
  <c r="Q19"/>
  <c r="Q177"/>
  <c r="K33"/>
  <c r="G39"/>
  <c r="H47"/>
  <c r="N47"/>
  <c r="H52"/>
  <c r="H58"/>
  <c r="N58"/>
  <c r="H60"/>
  <c r="H68"/>
  <c r="N68"/>
  <c r="H70"/>
  <c r="H78"/>
  <c r="N78"/>
  <c r="H81"/>
  <c r="H225"/>
  <c r="N33"/>
  <c r="P39"/>
  <c r="Q39" s="1"/>
  <c r="H41"/>
  <c r="Q41"/>
  <c r="Q56"/>
  <c r="Q66"/>
  <c r="Q75"/>
  <c r="K87"/>
  <c r="H93"/>
  <c r="K98"/>
  <c r="H102"/>
  <c r="K107"/>
  <c r="H124"/>
  <c r="K138"/>
  <c r="H155"/>
  <c r="K162"/>
  <c r="H168"/>
  <c r="K177"/>
  <c r="J211"/>
  <c r="N218"/>
  <c r="Q225"/>
  <c r="H33"/>
  <c r="J39"/>
  <c r="K39" s="1"/>
  <c r="K41"/>
  <c r="K56"/>
  <c r="K66"/>
  <c r="K75"/>
  <c r="H90"/>
  <c r="H100"/>
  <c r="H116"/>
  <c r="H151"/>
  <c r="H165"/>
  <c r="H195"/>
  <c r="N212"/>
  <c r="H218"/>
  <c r="Q218"/>
  <c r="K225"/>
  <c r="N232"/>
  <c r="Q211" l="1"/>
  <c r="M10"/>
  <c r="H211"/>
  <c r="D10"/>
  <c r="K211"/>
  <c r="P10"/>
  <c r="H39"/>
  <c r="G10"/>
  <c r="J10"/>
  <c r="N39"/>
  <c r="N211"/>
  <c r="N10" l="1"/>
  <c r="Q10"/>
  <c r="H10"/>
  <c r="K10"/>
</calcChain>
</file>

<file path=xl/sharedStrings.xml><?xml version="1.0" encoding="utf-8"?>
<sst xmlns="http://schemas.openxmlformats.org/spreadsheetml/2006/main" count="174" uniqueCount="134">
  <si>
    <t xml:space="preserve">  А.</t>
  </si>
  <si>
    <t>Б.</t>
  </si>
  <si>
    <t>Кроме того: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</si>
  <si>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</si>
  <si>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</si>
  <si>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</si>
  <si>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</si>
  <si>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</si>
  <si>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</si>
  <si>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</si>
  <si>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</si>
  <si>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</si>
  <si>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</si>
  <si>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</si>
  <si>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</si>
  <si>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</si>
  <si>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</si>
  <si>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</si>
  <si>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</si>
  <si>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</si>
  <si>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</si>
  <si>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</si>
  <si>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</si>
  <si>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</si>
  <si>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</si>
  <si>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</si>
  <si>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</si>
  <si>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</si>
  <si>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</si>
  <si>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</si>
  <si>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</si>
  <si>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</si>
  <si>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</si>
  <si>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</si>
  <si>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</si>
  <si>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</si>
  <si>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</si>
  <si>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</si>
  <si>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</si>
  <si>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</si>
  <si>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</si>
  <si>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</si>
  <si>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</si>
  <si>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</si>
  <si>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</si>
  <si>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</si>
  <si>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</si>
  <si>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</si>
  <si>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</si>
  <si>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</si>
  <si>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</si>
  <si>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</si>
  <si>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</si>
  <si>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</si>
  <si>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</si>
  <si>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</si>
  <si>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</si>
  <si>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</si>
  <si>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</si>
  <si>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</si>
  <si>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</si>
  <si>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</si>
  <si>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</si>
  <si>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</si>
  <si>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</si>
  <si>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</si>
  <si>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</si>
  <si>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</si>
  <si>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</si>
  <si>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</si>
  <si>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</si>
  <si>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</si>
  <si>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</si>
  <si>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</si>
  <si>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</si>
  <si>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</si>
  <si>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</si>
  <si>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</si>
  <si>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</si>
  <si>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</si>
  <si>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</si>
  <si>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</si>
  <si>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</si>
  <si>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</si>
  <si>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</si>
  <si>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</si>
  <si>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</si>
  <si>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</si>
  <si>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</si>
  <si>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</si>
  <si>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</si>
  <si>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</si>
  <si>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</si>
  <si>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</si>
  <si>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</si>
  <si>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</si>
  <si>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</si>
  <si>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</si>
  <si>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</si>
  <si>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</si>
  <si>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</si>
  <si>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</si>
  <si>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</si>
  <si>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</si>
  <si>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</si>
  <si>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</si>
  <si>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</si>
  <si>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</si>
  <si>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</si>
  <si>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</si>
  <si>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</si>
  <si>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</si>
  <si>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</si>
  <si>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</si>
  <si>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</si>
  <si>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 xml:space="preserve">2022 год (прогноз) </t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</si>
  <si>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</si>
  <si>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</si>
  <si>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</si>
  <si>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</si>
  <si>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>Государственное управление и обеспечение военной безопасности; социальное обеспечение</t>
  </si>
  <si>
    <t xml:space="preserve">2023 год (прогноз) </t>
  </si>
  <si>
    <t>2020 год (отчет)</t>
  </si>
  <si>
    <t xml:space="preserve">2021 год (оценка) </t>
  </si>
  <si>
    <t xml:space="preserve">2024 год (прогноз) </t>
  </si>
  <si>
    <t>ООО "Молочник" Приобретение машин и оборудования техники и перевод нетелей в основное стадо,строительство жилых домов</t>
  </si>
  <si>
    <t xml:space="preserve">Администрация Большесолдатского района изготовление ПСД на строительство здания  МКУК "Саморядовская СОШ" </t>
  </si>
  <si>
    <t>ИЖС</t>
  </si>
  <si>
    <t xml:space="preserve">МКУК Саморядовский ЦСДК"приобретение компьютера, принтер и др.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</si>
  <si>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</t>
    </r>
  </si>
  <si>
    <t>Саморядовский сельсовет.Устройство пешеходной дорожки в д.Бирюковка ,Большесолдатского района, приобретение мотокосы и др,</t>
  </si>
  <si>
    <t xml:space="preserve">на  2022-2024 годы по Саморядовскому сельсовету Большесолдатского района </t>
  </si>
  <si>
    <t xml:space="preserve">                                                                                                                                                                                                         </t>
  </si>
  <si>
    <t>АО "Надежда" Приобретение производственного оборудования, перевод свинок в основное стадо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</si>
</sst>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justify" vertical="top" wrapText="1"/>
      <protection locked="0"/>
    </xf>
    <xf numFmtId="0" fontId="9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16" fontId="7" fillId="0" borderId="1" xfId="0" applyNumberFormat="1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8" fillId="2" borderId="1" xfId="0" applyFont="1" applyFill="1" applyBorder="1" applyAlignment="1" applyProtection="1">
      <alignment wrapText="1"/>
      <protection locked="0"/>
    </xf>
    <xf numFmtId="0" fontId="8" fillId="2" borderId="0" xfId="0" applyFont="1" applyFill="1" applyAlignment="1" applyProtection="1">
      <alignment vertical="distributed" wrapText="1"/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vertical="distributed" wrapText="1"/>
      <protection locked="0"/>
    </xf>
    <xf numFmtId="0" fontId="12" fillId="0" borderId="1" xfId="0" applyFont="1" applyFill="1" applyBorder="1" applyAlignment="1" applyProtection="1">
      <alignment wrapText="1"/>
      <protection locked="0"/>
    </xf>
    <xf numFmtId="0" fontId="8" fillId="0" borderId="1" xfId="0" applyFont="1" applyFill="1" applyBorder="1" applyAlignment="1" applyProtection="1">
      <alignment wrapText="1"/>
      <protection locked="0"/>
    </xf>
    <xf numFmtId="0" fontId="8" fillId="0" borderId="1" xfId="0" applyFont="1" applyFill="1" applyBorder="1" applyProtection="1">
      <protection locked="0"/>
    </xf>
    <xf numFmtId="0" fontId="8" fillId="0" borderId="1" xfId="0" applyFont="1" applyFill="1" applyBorder="1" applyAlignment="1" applyProtection="1">
      <alignment vertical="justify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12" fillId="0" borderId="1" xfId="0" applyFont="1" applyFill="1" applyBorder="1" applyAlignment="1" applyProtection="1">
      <alignment vertical="justify"/>
      <protection locked="0"/>
    </xf>
    <xf numFmtId="164" fontId="12" fillId="2" borderId="1" xfId="0" applyNumberFormat="1" applyFont="1" applyFill="1" applyBorder="1" applyAlignment="1">
      <alignment vertical="distributed" wrapText="1"/>
    </xf>
    <xf numFmtId="164" fontId="12" fillId="2" borderId="1" xfId="0" applyNumberFormat="1" applyFont="1" applyFill="1" applyBorder="1" applyAlignment="1">
      <alignment vertical="justify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13" fillId="2" borderId="1" xfId="0" applyFont="1" applyFill="1" applyBorder="1" applyAlignment="1" applyProtection="1">
      <alignment wrapText="1"/>
      <protection locked="0"/>
    </xf>
    <xf numFmtId="0" fontId="0" fillId="0" borderId="1" xfId="0" applyFont="1" applyBorder="1" applyProtection="1">
      <protection locked="0"/>
    </xf>
    <xf numFmtId="0" fontId="13" fillId="0" borderId="1" xfId="0" applyFont="1" applyFill="1" applyBorder="1" applyAlignment="1" applyProtection="1">
      <alignment wrapText="1"/>
      <protection locked="0"/>
    </xf>
    <xf numFmtId="0" fontId="14" fillId="2" borderId="1" xfId="0" applyFont="1" applyFill="1" applyBorder="1" applyAlignment="1" applyProtection="1">
      <alignment wrapText="1"/>
      <protection locked="0"/>
    </xf>
    <xf numFmtId="164" fontId="14" fillId="2" borderId="1" xfId="0" applyNumberFormat="1" applyFont="1" applyFill="1" applyBorder="1" applyAlignment="1">
      <alignment vertical="top" wrapText="1"/>
    </xf>
    <xf numFmtId="16" fontId="15" fillId="0" borderId="1" xfId="0" applyNumberFormat="1" applyFont="1" applyFill="1" applyBorder="1" applyAlignment="1" applyProtection="1">
      <alignment horizontal="center" wrapText="1"/>
      <protection locked="0"/>
    </xf>
    <xf numFmtId="0" fontId="16" fillId="0" borderId="0" xfId="0" applyFont="1" applyProtection="1">
      <protection locked="0"/>
    </xf>
    <xf numFmtId="0" fontId="16" fillId="2" borderId="0" xfId="0" applyFont="1" applyFill="1" applyProtection="1">
      <protection locked="0"/>
    </xf>
    <xf numFmtId="164" fontId="0" fillId="2" borderId="1" xfId="0" applyNumberFormat="1" applyFill="1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 wrapText="1"/>
      <protection locked="0"/>
    </xf>
    <xf numFmtId="164" fontId="0" fillId="0" borderId="1" xfId="0" applyNumberFormat="1" applyBorder="1" applyProtection="1"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 wrapText="1"/>
      <protection locked="0"/>
    </xf>
    <xf numFmtId="164" fontId="0" fillId="3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0" borderId="1" xfId="0" applyNumberFormat="1" applyFill="1" applyBorder="1" applyAlignment="1" applyProtection="1">
      <alignment horizontal="center" wrapText="1"/>
      <protection locked="0"/>
    </xf>
    <xf numFmtId="164" fontId="0" fillId="2" borderId="1" xfId="0" applyNumberFormat="1" applyFont="1" applyFill="1" applyBorder="1" applyAlignment="1" applyProtection="1">
      <alignment horizontal="center" wrapText="1"/>
      <protection locked="0"/>
    </xf>
    <xf numFmtId="164" fontId="0" fillId="0" borderId="0" xfId="0" applyNumberFormat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6"/>
  <sheetViews>
    <sheetView tabSelected="1" zoomScale="89" zoomScaleNormal="89" workbookViewId="0">
      <pane xSplit="12" ySplit="9" topLeftCell="M10" activePane="bottomRight" state="frozen"/>
      <selection pane="topRight" activeCell="M1" sqref="M1"/>
      <selection pane="bottomLeft" activeCell="A10" sqref="A10"/>
      <selection pane="bottomRight" activeCell="E24" sqref="E23:E24"/>
    </sheetView>
  </sheetViews>
  <sheetFormatPr defaultColWidth="9.140625" defaultRowHeight="15"/>
  <cols>
    <col min="1" max="1" width="4.42578125" style="36" customWidth="1"/>
    <col min="2" max="2" width="5.85546875" style="36" customWidth="1"/>
    <col min="3" max="3" width="36.7109375" style="36" customWidth="1"/>
    <col min="4" max="4" width="11.28515625" style="28" customWidth="1"/>
    <col min="5" max="5" width="9.140625" style="36" customWidth="1"/>
    <col min="6" max="6" width="9.140625" style="28" customWidth="1"/>
    <col min="7" max="7" width="10.85546875" style="28" customWidth="1"/>
    <col min="8" max="8" width="11.5703125" style="36" bestFit="1" customWidth="1"/>
    <col min="9" max="10" width="9.140625" style="28"/>
    <col min="11" max="12" width="9.140625" style="36"/>
    <col min="13" max="13" width="9.140625" style="28"/>
    <col min="14" max="14" width="9.140625" style="36"/>
    <col min="15" max="16" width="9.140625" style="28"/>
    <col min="17" max="17" width="9.140625" style="36"/>
    <col min="18" max="18" width="9.5703125" style="28" customWidth="1"/>
    <col min="19" max="16384" width="9.140625" style="36"/>
  </cols>
  <sheetData>
    <row r="1" spans="1:21" ht="15" customHeight="1">
      <c r="A1" s="74" t="s">
        <v>132</v>
      </c>
      <c r="B1" s="74"/>
      <c r="C1" s="74"/>
      <c r="D1" s="74"/>
      <c r="E1" s="74"/>
      <c r="F1" s="74"/>
    </row>
    <row r="2" spans="1:21" ht="111.75" customHeight="1">
      <c r="A2" s="74"/>
      <c r="B2" s="74"/>
      <c r="C2" s="74"/>
      <c r="D2" s="74"/>
      <c r="E2" s="74"/>
      <c r="F2" s="74"/>
    </row>
    <row r="3" spans="1:21" ht="15.75">
      <c r="C3" s="75" t="s">
        <v>11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21" ht="15.75">
      <c r="C4" s="75" t="s">
        <v>131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1:21" ht="15.75"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1:21">
      <c r="B6" s="1"/>
      <c r="C6" s="1"/>
    </row>
    <row r="7" spans="1:21" ht="15.75" customHeight="1">
      <c r="B7" s="76"/>
      <c r="C7" s="79" t="s">
        <v>12</v>
      </c>
      <c r="D7" s="72" t="s">
        <v>122</v>
      </c>
      <c r="E7" s="72"/>
      <c r="F7" s="72"/>
      <c r="G7" s="72" t="s">
        <v>123</v>
      </c>
      <c r="H7" s="72"/>
      <c r="I7" s="72"/>
      <c r="J7" s="72" t="s">
        <v>115</v>
      </c>
      <c r="K7" s="72"/>
      <c r="L7" s="72"/>
      <c r="M7" s="72" t="s">
        <v>121</v>
      </c>
      <c r="N7" s="72"/>
      <c r="O7" s="72"/>
      <c r="P7" s="72" t="s">
        <v>124</v>
      </c>
      <c r="Q7" s="72"/>
      <c r="R7" s="72"/>
    </row>
    <row r="8" spans="1:21" ht="22.5">
      <c r="B8" s="77"/>
      <c r="C8" s="80"/>
      <c r="D8" s="53" t="s">
        <v>5</v>
      </c>
      <c r="E8" s="2" t="s">
        <v>7</v>
      </c>
      <c r="F8" s="2" t="s">
        <v>3</v>
      </c>
      <c r="G8" s="2" t="s">
        <v>5</v>
      </c>
      <c r="H8" s="2" t="s">
        <v>7</v>
      </c>
      <c r="I8" s="2" t="s">
        <v>3</v>
      </c>
      <c r="J8" s="2" t="s">
        <v>5</v>
      </c>
      <c r="K8" s="2" t="s">
        <v>7</v>
      </c>
      <c r="L8" s="2" t="s">
        <v>3</v>
      </c>
      <c r="M8" s="2" t="s">
        <v>5</v>
      </c>
      <c r="N8" s="2" t="s">
        <v>7</v>
      </c>
      <c r="O8" s="2" t="s">
        <v>3</v>
      </c>
      <c r="P8" s="2" t="s">
        <v>5</v>
      </c>
      <c r="Q8" s="2" t="s">
        <v>7</v>
      </c>
      <c r="R8" s="2" t="s">
        <v>3</v>
      </c>
    </row>
    <row r="9" spans="1:21">
      <c r="B9" s="78"/>
      <c r="C9" s="81"/>
      <c r="D9" s="53" t="s">
        <v>6</v>
      </c>
      <c r="E9" s="2" t="s">
        <v>10</v>
      </c>
      <c r="F9" s="2" t="s">
        <v>4</v>
      </c>
      <c r="G9" s="2" t="s">
        <v>6</v>
      </c>
      <c r="H9" s="2" t="s">
        <v>8</v>
      </c>
      <c r="I9" s="2" t="s">
        <v>4</v>
      </c>
      <c r="J9" s="2" t="s">
        <v>6</v>
      </c>
      <c r="K9" s="2" t="s">
        <v>8</v>
      </c>
      <c r="L9" s="2" t="s">
        <v>4</v>
      </c>
      <c r="M9" s="2" t="s">
        <v>6</v>
      </c>
      <c r="N9" s="2" t="s">
        <v>8</v>
      </c>
      <c r="O9" s="2" t="s">
        <v>4</v>
      </c>
      <c r="P9" s="2" t="s">
        <v>6</v>
      </c>
      <c r="Q9" s="2" t="s">
        <v>8</v>
      </c>
      <c r="R9" s="2" t="s">
        <v>9</v>
      </c>
    </row>
    <row r="10" spans="1:21" ht="72" customHeight="1">
      <c r="B10" s="3" t="s">
        <v>0</v>
      </c>
      <c r="C10" s="4" t="s">
        <v>129</v>
      </c>
      <c r="D10" s="62">
        <f>D19+D33+D39+D107+D116+D124+D131+D138+D151+D155+D159+D162+D165+D168+D171+D177+D195+D211+D225</f>
        <v>173663.41899999999</v>
      </c>
      <c r="E10" s="63">
        <v>84.4</v>
      </c>
      <c r="F10" s="63">
        <v>108.5</v>
      </c>
      <c r="G10" s="63">
        <f>G19+G33+G39+G107+G116+G124+G131+G138+G151+G155+G159+G162+G165+G168+G171+G177+G195+G211+G225</f>
        <v>174402.74900000001</v>
      </c>
      <c r="H10" s="63">
        <f>G10/D10/I10*10000</f>
        <v>95.552545967274739</v>
      </c>
      <c r="I10" s="63">
        <v>105.1</v>
      </c>
      <c r="J10" s="63">
        <f>J19+J33+J39+J107+J116+J124+J131+J138+J151+J155+J159+J162+J165+J168+J171+J177+J195+J211+J225</f>
        <v>247020</v>
      </c>
      <c r="K10" s="63">
        <f>J10/G10/L10*10000</f>
        <v>134.38109646752847</v>
      </c>
      <c r="L10" s="63">
        <v>105.4</v>
      </c>
      <c r="M10" s="63">
        <f>M19+M33+M39+M107+M116+M124+M131+M138+M151+M155+M159+M162+M165+M168+M171+M177+M195+M211+M225</f>
        <v>247820</v>
      </c>
      <c r="N10" s="63">
        <f>M10/J10/O10*10000</f>
        <v>95.093706555602495</v>
      </c>
      <c r="O10" s="63">
        <v>105.5</v>
      </c>
      <c r="P10" s="63">
        <f>P19+P33+P39+P107+P116+P124+P131+P138+P151+P155+P159+P162+P165+P168+P171+P177+P195+P211+P225</f>
        <v>173830</v>
      </c>
      <c r="Q10" s="63">
        <f>P10/M10/R10*10000</f>
        <v>66.486874550822506</v>
      </c>
      <c r="R10" s="63">
        <v>105.5</v>
      </c>
    </row>
    <row r="11" spans="1:21" ht="20.25" customHeight="1">
      <c r="B11" s="5"/>
      <c r="C11" s="6"/>
      <c r="D11" s="62"/>
      <c r="E11" s="64"/>
      <c r="F11" s="37"/>
      <c r="G11" s="65"/>
      <c r="H11" s="62"/>
      <c r="I11" s="37"/>
      <c r="J11" s="37"/>
      <c r="K11" s="62"/>
      <c r="L11" s="63"/>
      <c r="M11" s="37"/>
      <c r="N11" s="62"/>
      <c r="O11" s="37"/>
      <c r="P11" s="37"/>
      <c r="Q11" s="62"/>
      <c r="R11" s="63"/>
    </row>
    <row r="12" spans="1:21" ht="42" customHeight="1">
      <c r="B12" s="5"/>
      <c r="C12" s="38"/>
      <c r="D12" s="62"/>
      <c r="E12" s="66"/>
      <c r="F12" s="37"/>
      <c r="G12" s="66"/>
      <c r="H12" s="62"/>
      <c r="I12" s="37"/>
      <c r="J12" s="62"/>
      <c r="K12" s="62"/>
      <c r="L12" s="63"/>
      <c r="M12" s="62"/>
      <c r="N12" s="62"/>
      <c r="O12" s="37"/>
      <c r="P12" s="62"/>
      <c r="Q12" s="62"/>
      <c r="R12" s="63"/>
    </row>
    <row r="13" spans="1:21" ht="113.25" customHeight="1">
      <c r="B13" s="5"/>
      <c r="C13" s="38"/>
      <c r="D13" s="62"/>
      <c r="E13" s="66"/>
      <c r="F13" s="37"/>
      <c r="G13" s="66"/>
      <c r="H13" s="62"/>
      <c r="I13" s="37"/>
      <c r="J13" s="62"/>
      <c r="K13" s="62"/>
      <c r="L13" s="63"/>
      <c r="M13" s="62"/>
      <c r="N13" s="62"/>
      <c r="O13" s="62"/>
      <c r="P13" s="62"/>
      <c r="Q13" s="62"/>
      <c r="R13" s="63"/>
    </row>
    <row r="14" spans="1:21" ht="47.25" customHeight="1">
      <c r="B14" s="5"/>
      <c r="C14" s="38"/>
      <c r="D14" s="62"/>
      <c r="E14" s="66"/>
      <c r="F14" s="37"/>
      <c r="G14" s="66"/>
      <c r="H14" s="62"/>
      <c r="I14" s="37"/>
      <c r="J14" s="62"/>
      <c r="K14" s="62"/>
      <c r="L14" s="63"/>
      <c r="M14" s="62"/>
      <c r="N14" s="62"/>
      <c r="O14" s="62"/>
      <c r="P14" s="62"/>
      <c r="Q14" s="62"/>
      <c r="R14" s="63"/>
    </row>
    <row r="15" spans="1:21" ht="27.75" customHeight="1">
      <c r="B15" s="5"/>
      <c r="C15" s="4"/>
      <c r="D15" s="62"/>
      <c r="E15" s="67"/>
      <c r="F15" s="29"/>
      <c r="G15" s="29"/>
      <c r="H15" s="63"/>
      <c r="I15" s="29"/>
      <c r="J15" s="29"/>
      <c r="K15" s="63"/>
      <c r="L15" s="63"/>
      <c r="M15" s="29"/>
      <c r="N15" s="63"/>
      <c r="O15" s="63"/>
      <c r="P15" s="29"/>
      <c r="Q15" s="63"/>
      <c r="R15" s="63"/>
    </row>
    <row r="16" spans="1:21" ht="18.75" customHeight="1">
      <c r="B16" s="5"/>
      <c r="C16" s="30"/>
      <c r="D16" s="62"/>
      <c r="E16" s="68"/>
      <c r="F16" s="37"/>
      <c r="G16" s="37"/>
      <c r="H16" s="62"/>
      <c r="I16" s="37"/>
      <c r="J16" s="37"/>
      <c r="K16" s="62"/>
      <c r="L16" s="63"/>
      <c r="M16" s="37"/>
      <c r="N16" s="62"/>
      <c r="O16" s="62"/>
      <c r="P16" s="37"/>
      <c r="Q16" s="62"/>
      <c r="R16" s="63"/>
      <c r="U16" s="71"/>
    </row>
    <row r="17" spans="2:18" ht="18.75" customHeight="1">
      <c r="B17" s="5"/>
      <c r="C17" s="30"/>
      <c r="D17" s="62"/>
      <c r="E17" s="68"/>
      <c r="F17" s="37"/>
      <c r="G17" s="37"/>
      <c r="H17" s="62"/>
      <c r="I17" s="37"/>
      <c r="J17" s="37"/>
      <c r="K17" s="62"/>
      <c r="L17" s="63"/>
      <c r="M17" s="37"/>
      <c r="N17" s="62"/>
      <c r="O17" s="62"/>
      <c r="P17" s="37"/>
      <c r="Q17" s="62"/>
      <c r="R17" s="63"/>
    </row>
    <row r="18" spans="2:18" ht="18" customHeight="1">
      <c r="B18" s="7"/>
      <c r="C18" s="31"/>
      <c r="D18" s="62"/>
      <c r="E18" s="64"/>
      <c r="F18" s="37"/>
      <c r="G18" s="65"/>
      <c r="H18" s="62"/>
      <c r="I18" s="37"/>
      <c r="J18" s="37"/>
      <c r="K18" s="62"/>
      <c r="L18" s="63"/>
      <c r="M18" s="37"/>
      <c r="N18" s="62"/>
      <c r="O18" s="62"/>
      <c r="P18" s="37"/>
      <c r="Q18" s="62"/>
      <c r="R18" s="63"/>
    </row>
    <row r="19" spans="2:18" s="60" customFormat="1" ht="42.75" customHeight="1">
      <c r="B19" s="9" t="s">
        <v>88</v>
      </c>
      <c r="C19" s="10" t="s">
        <v>35</v>
      </c>
      <c r="D19" s="63">
        <f>D20+D21+D22+D23+D24+D25+D26+D27+D28+D29+D30+D31</f>
        <v>171122</v>
      </c>
      <c r="E19" s="63">
        <v>42.7</v>
      </c>
      <c r="F19" s="63">
        <v>108.5</v>
      </c>
      <c r="G19" s="63">
        <f t="shared" ref="G19:P19" si="0">G20+G21+G22+G23+G24+G25+G26+G27+G28+G29+G30+G31</f>
        <v>172800</v>
      </c>
      <c r="H19" s="63">
        <f t="shared" ref="H19:H74" si="1">G19/D19/I19*10000</f>
        <v>96.080482349820798</v>
      </c>
      <c r="I19" s="63">
        <v>105.1</v>
      </c>
      <c r="J19" s="63">
        <f t="shared" si="0"/>
        <v>172500</v>
      </c>
      <c r="K19" s="63">
        <f t="shared" ref="K19:K74" si="2">J19/G19/L19*10000</f>
        <v>94.711943917351888</v>
      </c>
      <c r="L19" s="63">
        <v>105.4</v>
      </c>
      <c r="M19" s="63">
        <f t="shared" si="0"/>
        <v>173600</v>
      </c>
      <c r="N19" s="63">
        <f t="shared" ref="N19:N74" si="3">M19/J19/O19*10000</f>
        <v>95.391166975753833</v>
      </c>
      <c r="O19" s="63">
        <v>105.5</v>
      </c>
      <c r="P19" s="63">
        <f t="shared" si="0"/>
        <v>173660</v>
      </c>
      <c r="Q19" s="63">
        <f t="shared" ref="Q19:Q74" si="4">P19/M19/R19*10000</f>
        <v>94.81949024832376</v>
      </c>
      <c r="R19" s="63">
        <v>105.5</v>
      </c>
    </row>
    <row r="20" spans="2:18" s="11" customFormat="1" ht="60.75" customHeight="1">
      <c r="B20" s="12"/>
      <c r="C20" s="41" t="s">
        <v>125</v>
      </c>
      <c r="D20" s="62">
        <v>110910</v>
      </c>
      <c r="E20" s="68">
        <v>36.299999999999997</v>
      </c>
      <c r="F20" s="37">
        <v>108.5</v>
      </c>
      <c r="G20" s="37">
        <v>102800</v>
      </c>
      <c r="H20" s="62">
        <f t="shared" si="1"/>
        <v>88.190071222061306</v>
      </c>
      <c r="I20" s="37">
        <v>105.1</v>
      </c>
      <c r="J20" s="37">
        <v>102000</v>
      </c>
      <c r="K20" s="62">
        <f t="shared" si="2"/>
        <v>94.138320572360982</v>
      </c>
      <c r="L20" s="63">
        <v>105.4</v>
      </c>
      <c r="M20" s="37">
        <v>103000</v>
      </c>
      <c r="N20" s="62">
        <f t="shared" si="3"/>
        <v>95.716011523092646</v>
      </c>
      <c r="O20" s="62">
        <v>105.5</v>
      </c>
      <c r="P20" s="37">
        <v>103050</v>
      </c>
      <c r="Q20" s="62">
        <f t="shared" si="4"/>
        <v>94.832742833479045</v>
      </c>
      <c r="R20" s="63">
        <v>105.5</v>
      </c>
    </row>
    <row r="21" spans="2:18" s="11" customFormat="1" ht="42.75" customHeight="1">
      <c r="B21" s="12"/>
      <c r="C21" s="13" t="s">
        <v>133</v>
      </c>
      <c r="D21" s="62">
        <v>60212</v>
      </c>
      <c r="E21" s="68">
        <v>59.8</v>
      </c>
      <c r="F21" s="37">
        <v>108.5</v>
      </c>
      <c r="G21" s="37">
        <v>70000</v>
      </c>
      <c r="H21" s="62">
        <f t="shared" si="1"/>
        <v>110.61455360106312</v>
      </c>
      <c r="I21" s="37">
        <v>105.1</v>
      </c>
      <c r="J21" s="37">
        <v>70500</v>
      </c>
      <c r="K21" s="62">
        <f t="shared" si="2"/>
        <v>95.554350772567091</v>
      </c>
      <c r="L21" s="63">
        <v>105.4</v>
      </c>
      <c r="M21" s="37">
        <v>70600</v>
      </c>
      <c r="N21" s="62">
        <f t="shared" si="3"/>
        <v>94.921179120029578</v>
      </c>
      <c r="O21" s="62">
        <v>105.5</v>
      </c>
      <c r="P21" s="37">
        <v>70610</v>
      </c>
      <c r="Q21" s="62">
        <f t="shared" si="4"/>
        <v>94.800155740236022</v>
      </c>
      <c r="R21" s="63">
        <v>105.5</v>
      </c>
    </row>
    <row r="22" spans="2:18" s="11" customFormat="1" ht="40.5" customHeight="1">
      <c r="B22" s="12"/>
      <c r="C22" s="13"/>
      <c r="D22" s="62"/>
      <c r="E22" s="68"/>
      <c r="F22" s="37"/>
      <c r="G22" s="37"/>
      <c r="H22" s="62"/>
      <c r="I22" s="37"/>
      <c r="J22" s="37"/>
      <c r="K22" s="62"/>
      <c r="L22" s="63"/>
      <c r="M22" s="37"/>
      <c r="N22" s="62"/>
      <c r="O22" s="62"/>
      <c r="P22" s="37"/>
      <c r="Q22" s="62"/>
      <c r="R22" s="63"/>
    </row>
    <row r="23" spans="2:18" s="11" customFormat="1" ht="27" customHeight="1">
      <c r="B23" s="12"/>
      <c r="C23" s="13"/>
      <c r="D23" s="62"/>
      <c r="E23" s="68"/>
      <c r="F23" s="37"/>
      <c r="G23" s="37"/>
      <c r="H23" s="62"/>
      <c r="I23" s="37"/>
      <c r="J23" s="37"/>
      <c r="K23" s="62"/>
      <c r="L23" s="63"/>
      <c r="M23" s="37"/>
      <c r="N23" s="62"/>
      <c r="O23" s="62"/>
      <c r="P23" s="37"/>
      <c r="Q23" s="62"/>
      <c r="R23" s="63"/>
    </row>
    <row r="24" spans="2:18" s="11" customFormat="1" ht="27" customHeight="1">
      <c r="B24" s="12"/>
      <c r="C24" s="13"/>
      <c r="D24" s="62"/>
      <c r="E24" s="68"/>
      <c r="F24" s="37">
        <v>108.5</v>
      </c>
      <c r="G24" s="37"/>
      <c r="H24" s="62" t="e">
        <f t="shared" si="1"/>
        <v>#DIV/0!</v>
      </c>
      <c r="I24" s="37">
        <v>105.1</v>
      </c>
      <c r="J24" s="37"/>
      <c r="K24" s="62" t="e">
        <f t="shared" si="2"/>
        <v>#DIV/0!</v>
      </c>
      <c r="L24" s="63">
        <v>105.4</v>
      </c>
      <c r="M24" s="37"/>
      <c r="N24" s="62" t="e">
        <f t="shared" si="3"/>
        <v>#DIV/0!</v>
      </c>
      <c r="O24" s="62">
        <v>105.5</v>
      </c>
      <c r="P24" s="37"/>
      <c r="Q24" s="62" t="e">
        <f t="shared" si="4"/>
        <v>#DIV/0!</v>
      </c>
      <c r="R24" s="63">
        <v>105.5</v>
      </c>
    </row>
    <row r="25" spans="2:18" s="11" customFormat="1" ht="27" customHeight="1">
      <c r="B25" s="12"/>
      <c r="C25" s="13"/>
      <c r="D25" s="62"/>
      <c r="E25" s="68"/>
      <c r="F25" s="37">
        <v>108.5</v>
      </c>
      <c r="G25" s="37"/>
      <c r="H25" s="62" t="e">
        <f t="shared" si="1"/>
        <v>#DIV/0!</v>
      </c>
      <c r="I25" s="37">
        <v>105.1</v>
      </c>
      <c r="J25" s="37"/>
      <c r="K25" s="62" t="e">
        <f t="shared" si="2"/>
        <v>#DIV/0!</v>
      </c>
      <c r="L25" s="63">
        <v>105.4</v>
      </c>
      <c r="M25" s="37"/>
      <c r="N25" s="62" t="e">
        <f t="shared" si="3"/>
        <v>#DIV/0!</v>
      </c>
      <c r="O25" s="62">
        <v>105.5</v>
      </c>
      <c r="P25" s="37"/>
      <c r="Q25" s="62" t="e">
        <f t="shared" si="4"/>
        <v>#DIV/0!</v>
      </c>
      <c r="R25" s="63">
        <v>105.5</v>
      </c>
    </row>
    <row r="26" spans="2:18" s="11" customFormat="1" ht="27" customHeight="1">
      <c r="B26" s="12"/>
      <c r="C26" s="13"/>
      <c r="D26" s="62"/>
      <c r="E26" s="68"/>
      <c r="F26" s="37">
        <v>108.5</v>
      </c>
      <c r="G26" s="37"/>
      <c r="H26" s="62" t="e">
        <f t="shared" si="1"/>
        <v>#DIV/0!</v>
      </c>
      <c r="I26" s="37">
        <v>105.1</v>
      </c>
      <c r="J26" s="37"/>
      <c r="K26" s="62" t="e">
        <f t="shared" si="2"/>
        <v>#DIV/0!</v>
      </c>
      <c r="L26" s="63">
        <v>105.4</v>
      </c>
      <c r="M26" s="37"/>
      <c r="N26" s="62" t="e">
        <f t="shared" si="3"/>
        <v>#DIV/0!</v>
      </c>
      <c r="O26" s="62">
        <v>105.5</v>
      </c>
      <c r="P26" s="37"/>
      <c r="Q26" s="62" t="e">
        <f t="shared" si="4"/>
        <v>#DIV/0!</v>
      </c>
      <c r="R26" s="63">
        <v>105.5</v>
      </c>
    </row>
    <row r="27" spans="2:18" s="11" customFormat="1" ht="27" customHeight="1">
      <c r="B27" s="12"/>
      <c r="C27" s="13"/>
      <c r="D27" s="62"/>
      <c r="E27" s="68"/>
      <c r="F27" s="37">
        <v>108.5</v>
      </c>
      <c r="G27" s="37"/>
      <c r="H27" s="62" t="e">
        <f t="shared" si="1"/>
        <v>#DIV/0!</v>
      </c>
      <c r="I27" s="37">
        <v>105.1</v>
      </c>
      <c r="J27" s="37"/>
      <c r="K27" s="62" t="e">
        <f t="shared" si="2"/>
        <v>#DIV/0!</v>
      </c>
      <c r="L27" s="63">
        <v>105.4</v>
      </c>
      <c r="M27" s="37"/>
      <c r="N27" s="62" t="e">
        <f t="shared" si="3"/>
        <v>#DIV/0!</v>
      </c>
      <c r="O27" s="62">
        <v>105.5</v>
      </c>
      <c r="P27" s="37"/>
      <c r="Q27" s="62" t="e">
        <f t="shared" si="4"/>
        <v>#DIV/0!</v>
      </c>
      <c r="R27" s="63">
        <v>105.5</v>
      </c>
    </row>
    <row r="28" spans="2:18" s="11" customFormat="1" ht="27" customHeight="1">
      <c r="B28" s="12"/>
      <c r="C28" s="13"/>
      <c r="D28" s="62"/>
      <c r="E28" s="68"/>
      <c r="F28" s="37">
        <v>108.5</v>
      </c>
      <c r="G28" s="37"/>
      <c r="H28" s="62" t="e">
        <f t="shared" si="1"/>
        <v>#DIV/0!</v>
      </c>
      <c r="I28" s="37">
        <v>105.1</v>
      </c>
      <c r="J28" s="37"/>
      <c r="K28" s="62" t="e">
        <f t="shared" si="2"/>
        <v>#DIV/0!</v>
      </c>
      <c r="L28" s="63">
        <v>105.4</v>
      </c>
      <c r="M28" s="37"/>
      <c r="N28" s="62" t="e">
        <f t="shared" si="3"/>
        <v>#DIV/0!</v>
      </c>
      <c r="O28" s="62">
        <v>105.5</v>
      </c>
      <c r="P28" s="37"/>
      <c r="Q28" s="62" t="e">
        <f t="shared" si="4"/>
        <v>#DIV/0!</v>
      </c>
      <c r="R28" s="63">
        <v>105.5</v>
      </c>
    </row>
    <row r="29" spans="2:18" s="11" customFormat="1" ht="27" customHeight="1">
      <c r="B29" s="12"/>
      <c r="C29" s="13"/>
      <c r="D29" s="62"/>
      <c r="E29" s="68"/>
      <c r="F29" s="37">
        <v>108.5</v>
      </c>
      <c r="G29" s="37"/>
      <c r="H29" s="62" t="e">
        <f t="shared" si="1"/>
        <v>#DIV/0!</v>
      </c>
      <c r="I29" s="37">
        <v>105.1</v>
      </c>
      <c r="J29" s="37"/>
      <c r="K29" s="62" t="e">
        <f t="shared" si="2"/>
        <v>#DIV/0!</v>
      </c>
      <c r="L29" s="63">
        <v>105.4</v>
      </c>
      <c r="M29" s="37"/>
      <c r="N29" s="62" t="e">
        <f t="shared" si="3"/>
        <v>#DIV/0!</v>
      </c>
      <c r="O29" s="62">
        <v>105.5</v>
      </c>
      <c r="P29" s="37"/>
      <c r="Q29" s="62" t="e">
        <f t="shared" si="4"/>
        <v>#DIV/0!</v>
      </c>
      <c r="R29" s="63">
        <v>105.5</v>
      </c>
    </row>
    <row r="30" spans="2:18" s="11" customFormat="1" ht="27" customHeight="1">
      <c r="B30" s="12"/>
      <c r="C30" s="13"/>
      <c r="D30" s="62"/>
      <c r="E30" s="68"/>
      <c r="F30" s="37">
        <v>108.5</v>
      </c>
      <c r="G30" s="37"/>
      <c r="H30" s="62" t="e">
        <f t="shared" si="1"/>
        <v>#DIV/0!</v>
      </c>
      <c r="I30" s="37">
        <v>105.1</v>
      </c>
      <c r="J30" s="37"/>
      <c r="K30" s="62" t="e">
        <f t="shared" si="2"/>
        <v>#DIV/0!</v>
      </c>
      <c r="L30" s="63">
        <v>105.4</v>
      </c>
      <c r="M30" s="37"/>
      <c r="N30" s="62" t="e">
        <f t="shared" si="3"/>
        <v>#DIV/0!</v>
      </c>
      <c r="O30" s="62">
        <v>105.5</v>
      </c>
      <c r="P30" s="37"/>
      <c r="Q30" s="62" t="e">
        <f t="shared" si="4"/>
        <v>#DIV/0!</v>
      </c>
      <c r="R30" s="63">
        <v>105.5</v>
      </c>
    </row>
    <row r="31" spans="2:18" ht="26.25" customHeight="1">
      <c r="B31" s="12"/>
      <c r="C31" s="14"/>
      <c r="D31" s="62"/>
      <c r="E31" s="64"/>
      <c r="F31" s="37">
        <v>108.5</v>
      </c>
      <c r="G31" s="65"/>
      <c r="H31" s="62" t="e">
        <f t="shared" si="1"/>
        <v>#DIV/0!</v>
      </c>
      <c r="I31" s="37">
        <v>105.1</v>
      </c>
      <c r="J31" s="37"/>
      <c r="K31" s="62" t="e">
        <f t="shared" si="2"/>
        <v>#DIV/0!</v>
      </c>
      <c r="L31" s="63">
        <v>105.4</v>
      </c>
      <c r="M31" s="37"/>
      <c r="N31" s="62" t="e">
        <f t="shared" si="3"/>
        <v>#DIV/0!</v>
      </c>
      <c r="O31" s="62">
        <v>105.5</v>
      </c>
      <c r="P31" s="37"/>
      <c r="Q31" s="62" t="e">
        <f t="shared" si="4"/>
        <v>#DIV/0!</v>
      </c>
      <c r="R31" s="63">
        <v>105.5</v>
      </c>
    </row>
    <row r="32" spans="2:18" s="11" customFormat="1" ht="25.5" customHeight="1">
      <c r="B32" s="12"/>
      <c r="C32" s="39"/>
      <c r="D32" s="62"/>
      <c r="E32" s="68"/>
      <c r="F32" s="37"/>
      <c r="G32" s="37"/>
      <c r="H32" s="62"/>
      <c r="I32" s="37"/>
      <c r="J32" s="37"/>
      <c r="K32" s="62"/>
      <c r="L32" s="63"/>
      <c r="M32" s="37"/>
      <c r="N32" s="62"/>
      <c r="O32" s="62"/>
      <c r="P32" s="37"/>
      <c r="Q32" s="62"/>
      <c r="R32" s="63"/>
    </row>
    <row r="33" spans="2:18" ht="28.5" customHeight="1">
      <c r="B33" s="15" t="s">
        <v>89</v>
      </c>
      <c r="C33" s="10" t="s">
        <v>34</v>
      </c>
      <c r="D33" s="63">
        <f>D34+D35+D36+D37</f>
        <v>0</v>
      </c>
      <c r="E33" s="63"/>
      <c r="F33" s="63">
        <v>108.5</v>
      </c>
      <c r="G33" s="63">
        <f>G34+G35+G36+G37</f>
        <v>0</v>
      </c>
      <c r="H33" s="63" t="e">
        <f t="shared" si="1"/>
        <v>#DIV/0!</v>
      </c>
      <c r="I33" s="63">
        <v>105.1</v>
      </c>
      <c r="J33" s="63">
        <f>J34+J35+J36+J37</f>
        <v>0</v>
      </c>
      <c r="K33" s="63" t="e">
        <f t="shared" si="2"/>
        <v>#DIV/0!</v>
      </c>
      <c r="L33" s="63">
        <v>105.4</v>
      </c>
      <c r="M33" s="63">
        <f>M34+M35+M36+M37</f>
        <v>0</v>
      </c>
      <c r="N33" s="63" t="e">
        <f t="shared" si="3"/>
        <v>#DIV/0!</v>
      </c>
      <c r="O33" s="63">
        <v>105.5</v>
      </c>
      <c r="P33" s="63">
        <f>P34+P35+P36+P37</f>
        <v>0</v>
      </c>
      <c r="Q33" s="63" t="e">
        <f t="shared" si="4"/>
        <v>#DIV/0!</v>
      </c>
      <c r="R33" s="63">
        <v>105.5</v>
      </c>
    </row>
    <row r="34" spans="2:18" s="11" customFormat="1" ht="28.5" customHeight="1">
      <c r="B34" s="12"/>
      <c r="C34" s="39"/>
      <c r="D34" s="62"/>
      <c r="E34" s="68"/>
      <c r="F34" s="37">
        <v>108.5</v>
      </c>
      <c r="G34" s="37"/>
      <c r="H34" s="62" t="e">
        <f t="shared" si="1"/>
        <v>#DIV/0!</v>
      </c>
      <c r="I34" s="37">
        <v>105.1</v>
      </c>
      <c r="J34" s="37"/>
      <c r="K34" s="62" t="e">
        <f t="shared" si="2"/>
        <v>#DIV/0!</v>
      </c>
      <c r="L34" s="63">
        <v>105.4</v>
      </c>
      <c r="M34" s="37"/>
      <c r="N34" s="62" t="e">
        <f t="shared" si="3"/>
        <v>#DIV/0!</v>
      </c>
      <c r="O34" s="62">
        <v>105.5</v>
      </c>
      <c r="P34" s="37"/>
      <c r="Q34" s="62" t="e">
        <f t="shared" si="4"/>
        <v>#DIV/0!</v>
      </c>
      <c r="R34" s="63">
        <v>105.5</v>
      </c>
    </row>
    <row r="35" spans="2:18" s="11" customFormat="1" ht="28.5" customHeight="1">
      <c r="B35" s="12"/>
      <c r="C35" s="39"/>
      <c r="D35" s="62"/>
      <c r="E35" s="68"/>
      <c r="F35" s="37">
        <v>108.5</v>
      </c>
      <c r="G35" s="37"/>
      <c r="H35" s="62" t="e">
        <f t="shared" si="1"/>
        <v>#DIV/0!</v>
      </c>
      <c r="I35" s="37">
        <v>105.1</v>
      </c>
      <c r="J35" s="37"/>
      <c r="K35" s="62" t="e">
        <f t="shared" si="2"/>
        <v>#DIV/0!</v>
      </c>
      <c r="L35" s="63">
        <v>105.4</v>
      </c>
      <c r="M35" s="37"/>
      <c r="N35" s="62" t="e">
        <f t="shared" si="3"/>
        <v>#DIV/0!</v>
      </c>
      <c r="O35" s="62">
        <v>105.5</v>
      </c>
      <c r="P35" s="37"/>
      <c r="Q35" s="62" t="e">
        <f t="shared" si="4"/>
        <v>#DIV/0!</v>
      </c>
      <c r="R35" s="63">
        <v>105.5</v>
      </c>
    </row>
    <row r="36" spans="2:18" s="11" customFormat="1" ht="28.5" customHeight="1">
      <c r="B36" s="12"/>
      <c r="C36" s="39"/>
      <c r="D36" s="62"/>
      <c r="E36" s="68"/>
      <c r="F36" s="37">
        <v>108.5</v>
      </c>
      <c r="G36" s="37"/>
      <c r="H36" s="62" t="e">
        <f t="shared" si="1"/>
        <v>#DIV/0!</v>
      </c>
      <c r="I36" s="37">
        <v>105.1</v>
      </c>
      <c r="J36" s="37"/>
      <c r="K36" s="62" t="e">
        <f t="shared" si="2"/>
        <v>#DIV/0!</v>
      </c>
      <c r="L36" s="63">
        <v>105.4</v>
      </c>
      <c r="M36" s="37"/>
      <c r="N36" s="62" t="e">
        <f t="shared" si="3"/>
        <v>#DIV/0!</v>
      </c>
      <c r="O36" s="62">
        <v>105.5</v>
      </c>
      <c r="P36" s="37"/>
      <c r="Q36" s="62" t="e">
        <f t="shared" si="4"/>
        <v>#DIV/0!</v>
      </c>
      <c r="R36" s="63">
        <v>105.5</v>
      </c>
    </row>
    <row r="37" spans="2:18" ht="28.5" customHeight="1">
      <c r="B37" s="12"/>
      <c r="C37" s="39"/>
      <c r="D37" s="62"/>
      <c r="E37" s="68"/>
      <c r="F37" s="37">
        <v>108.5</v>
      </c>
      <c r="G37" s="37"/>
      <c r="H37" s="62" t="e">
        <f t="shared" si="1"/>
        <v>#DIV/0!</v>
      </c>
      <c r="I37" s="37">
        <v>105.1</v>
      </c>
      <c r="J37" s="37"/>
      <c r="K37" s="62" t="e">
        <f t="shared" si="2"/>
        <v>#DIV/0!</v>
      </c>
      <c r="L37" s="63">
        <v>105.4</v>
      </c>
      <c r="M37" s="37"/>
      <c r="N37" s="62" t="e">
        <f t="shared" si="3"/>
        <v>#DIV/0!</v>
      </c>
      <c r="O37" s="62">
        <v>105.5</v>
      </c>
      <c r="P37" s="37"/>
      <c r="Q37" s="62" t="e">
        <f t="shared" si="4"/>
        <v>#DIV/0!</v>
      </c>
      <c r="R37" s="63">
        <v>105.5</v>
      </c>
    </row>
    <row r="38" spans="2:18" s="11" customFormat="1" ht="28.5" customHeight="1">
      <c r="B38" s="16" t="s">
        <v>18</v>
      </c>
      <c r="C38" s="39" t="s">
        <v>17</v>
      </c>
      <c r="D38" s="62"/>
      <c r="E38" s="68"/>
      <c r="F38" s="37">
        <v>108.5</v>
      </c>
      <c r="G38" s="37"/>
      <c r="H38" s="62" t="e">
        <f t="shared" si="1"/>
        <v>#DIV/0!</v>
      </c>
      <c r="I38" s="37">
        <v>105.1</v>
      </c>
      <c r="J38" s="37"/>
      <c r="K38" s="62" t="e">
        <f t="shared" si="2"/>
        <v>#DIV/0!</v>
      </c>
      <c r="L38" s="63">
        <v>105.4</v>
      </c>
      <c r="M38" s="37"/>
      <c r="N38" s="62" t="e">
        <f t="shared" si="3"/>
        <v>#DIV/0!</v>
      </c>
      <c r="O38" s="62">
        <v>105.5</v>
      </c>
      <c r="P38" s="37"/>
      <c r="Q38" s="62" t="e">
        <f t="shared" si="4"/>
        <v>#DIV/0!</v>
      </c>
      <c r="R38" s="63">
        <v>105.5</v>
      </c>
    </row>
    <row r="39" spans="2:18" ht="30" customHeight="1">
      <c r="B39" s="15" t="s">
        <v>90</v>
      </c>
      <c r="C39" s="10" t="s">
        <v>33</v>
      </c>
      <c r="D39" s="63">
        <f>D41+D47+D52+D54+D56+D58+D60+D63+D66+D68+D70+D72+D75+D78+D81+D84+D87+D90+D93+D96+D98+D100+D102+D104</f>
        <v>0</v>
      </c>
      <c r="E39" s="63">
        <v>52.3</v>
      </c>
      <c r="F39" s="63">
        <v>108.5</v>
      </c>
      <c r="G39" s="63">
        <f t="shared" ref="G39:P39" si="5">G41+G47+G52+G54+G56+G58+G60+G63+G66+G68+G70+G72+G75+G78+G81+G84+G87+G90+G93+G96+G98+G100+G102+G104</f>
        <v>0</v>
      </c>
      <c r="H39" s="63" t="e">
        <f t="shared" si="1"/>
        <v>#DIV/0!</v>
      </c>
      <c r="I39" s="63">
        <v>105.1</v>
      </c>
      <c r="J39" s="63">
        <f t="shared" si="5"/>
        <v>0</v>
      </c>
      <c r="K39" s="63" t="e">
        <f t="shared" si="2"/>
        <v>#DIV/0!</v>
      </c>
      <c r="L39" s="63">
        <v>105.4</v>
      </c>
      <c r="M39" s="63">
        <f t="shared" si="5"/>
        <v>0</v>
      </c>
      <c r="N39" s="63" t="e">
        <f t="shared" si="3"/>
        <v>#DIV/0!</v>
      </c>
      <c r="O39" s="63">
        <v>105.5</v>
      </c>
      <c r="P39" s="63">
        <f t="shared" si="5"/>
        <v>0</v>
      </c>
      <c r="Q39" s="63" t="e">
        <f t="shared" si="4"/>
        <v>#DIV/0!</v>
      </c>
      <c r="R39" s="63">
        <v>105.5</v>
      </c>
    </row>
    <row r="40" spans="2:18" s="11" customFormat="1" ht="14.25" customHeight="1">
      <c r="B40" s="12"/>
      <c r="C40" s="39" t="s">
        <v>20</v>
      </c>
      <c r="D40" s="62"/>
      <c r="E40" s="68"/>
      <c r="F40" s="37"/>
      <c r="G40" s="37"/>
      <c r="H40" s="69"/>
      <c r="I40" s="37"/>
      <c r="J40" s="37"/>
      <c r="K40" s="69"/>
      <c r="L40" s="63">
        <v>105.4</v>
      </c>
      <c r="M40" s="37"/>
      <c r="N40" s="62"/>
      <c r="O40" s="62"/>
      <c r="P40" s="37"/>
      <c r="Q40" s="69"/>
      <c r="R40" s="63">
        <v>105.5</v>
      </c>
    </row>
    <row r="41" spans="2:18" s="61" customFormat="1" ht="18" customHeight="1">
      <c r="B41" s="40" t="s">
        <v>91</v>
      </c>
      <c r="C41" s="39" t="s">
        <v>32</v>
      </c>
      <c r="D41" s="62">
        <f>D42+D43+D44+D45+D46</f>
        <v>0</v>
      </c>
      <c r="E41" s="62">
        <v>52.3</v>
      </c>
      <c r="F41" s="37">
        <v>108.5</v>
      </c>
      <c r="G41" s="62">
        <f t="shared" ref="G41" si="6">G42+G43+G44+G45+G46</f>
        <v>0</v>
      </c>
      <c r="H41" s="62" t="e">
        <f t="shared" si="1"/>
        <v>#DIV/0!</v>
      </c>
      <c r="I41" s="37">
        <v>105.1</v>
      </c>
      <c r="J41" s="37">
        <f>J42+J43+J44+J45+J46</f>
        <v>0</v>
      </c>
      <c r="K41" s="62" t="e">
        <f t="shared" si="2"/>
        <v>#DIV/0!</v>
      </c>
      <c r="L41" s="63">
        <v>105.4</v>
      </c>
      <c r="M41" s="37">
        <f>M42+M43+M44+M45+M46</f>
        <v>0</v>
      </c>
      <c r="N41" s="62" t="e">
        <f t="shared" si="3"/>
        <v>#DIV/0!</v>
      </c>
      <c r="O41" s="62">
        <v>105.5</v>
      </c>
      <c r="P41" s="37">
        <f t="shared" ref="P41" si="7">P42+P43+P44+P45+P46</f>
        <v>0</v>
      </c>
      <c r="Q41" s="62" t="e">
        <f t="shared" si="4"/>
        <v>#DIV/0!</v>
      </c>
      <c r="R41" s="63">
        <v>105.5</v>
      </c>
    </row>
    <row r="42" spans="2:18" s="11" customFormat="1" ht="30" customHeight="1">
      <c r="B42" s="40"/>
      <c r="C42" s="42"/>
      <c r="D42" s="62"/>
      <c r="E42" s="68"/>
      <c r="F42" s="37"/>
      <c r="G42" s="37"/>
      <c r="H42" s="62"/>
      <c r="I42" s="37"/>
      <c r="J42" s="37"/>
      <c r="K42" s="62"/>
      <c r="L42" s="63"/>
      <c r="M42" s="37"/>
      <c r="N42" s="62"/>
      <c r="O42" s="62"/>
      <c r="P42" s="37"/>
      <c r="Q42" s="62"/>
      <c r="R42" s="63"/>
    </row>
    <row r="43" spans="2:18" s="11" customFormat="1" ht="30" customHeight="1">
      <c r="B43" s="40"/>
      <c r="C43" s="39"/>
      <c r="D43" s="62"/>
      <c r="E43" s="68"/>
      <c r="F43" s="37">
        <v>108.5</v>
      </c>
      <c r="G43" s="37"/>
      <c r="H43" s="62" t="e">
        <f t="shared" si="1"/>
        <v>#DIV/0!</v>
      </c>
      <c r="I43" s="37">
        <v>105.1</v>
      </c>
      <c r="J43" s="37"/>
      <c r="K43" s="62" t="e">
        <f t="shared" si="2"/>
        <v>#DIV/0!</v>
      </c>
      <c r="L43" s="63">
        <v>105.4</v>
      </c>
      <c r="M43" s="37"/>
      <c r="N43" s="62" t="e">
        <f t="shared" si="3"/>
        <v>#DIV/0!</v>
      </c>
      <c r="O43" s="62">
        <v>105.5</v>
      </c>
      <c r="P43" s="37"/>
      <c r="Q43" s="62" t="e">
        <f t="shared" si="4"/>
        <v>#DIV/0!</v>
      </c>
      <c r="R43" s="63">
        <v>105.5</v>
      </c>
    </row>
    <row r="44" spans="2:18" s="11" customFormat="1" ht="30" customHeight="1">
      <c r="B44" s="40"/>
      <c r="C44" s="39"/>
      <c r="D44" s="62"/>
      <c r="E44" s="68"/>
      <c r="F44" s="37">
        <v>108.5</v>
      </c>
      <c r="G44" s="37"/>
      <c r="H44" s="62" t="e">
        <f t="shared" si="1"/>
        <v>#DIV/0!</v>
      </c>
      <c r="I44" s="37">
        <v>105.1</v>
      </c>
      <c r="J44" s="37"/>
      <c r="K44" s="62" t="e">
        <f t="shared" si="2"/>
        <v>#DIV/0!</v>
      </c>
      <c r="L44" s="63">
        <v>105.4</v>
      </c>
      <c r="M44" s="37"/>
      <c r="N44" s="62" t="e">
        <f t="shared" si="3"/>
        <v>#DIV/0!</v>
      </c>
      <c r="O44" s="62">
        <v>105.5</v>
      </c>
      <c r="P44" s="37"/>
      <c r="Q44" s="62" t="e">
        <f t="shared" si="4"/>
        <v>#DIV/0!</v>
      </c>
      <c r="R44" s="63">
        <v>105.5</v>
      </c>
    </row>
    <row r="45" spans="2:18" s="11" customFormat="1" ht="30" customHeight="1">
      <c r="B45" s="40"/>
      <c r="C45" s="39"/>
      <c r="D45" s="62"/>
      <c r="E45" s="68"/>
      <c r="F45" s="37">
        <v>108.5</v>
      </c>
      <c r="G45" s="37"/>
      <c r="H45" s="62" t="e">
        <f t="shared" si="1"/>
        <v>#DIV/0!</v>
      </c>
      <c r="I45" s="37">
        <v>105.1</v>
      </c>
      <c r="J45" s="37"/>
      <c r="K45" s="62" t="e">
        <f t="shared" si="2"/>
        <v>#DIV/0!</v>
      </c>
      <c r="L45" s="63">
        <v>105.4</v>
      </c>
      <c r="M45" s="37"/>
      <c r="N45" s="62" t="e">
        <f t="shared" si="3"/>
        <v>#DIV/0!</v>
      </c>
      <c r="O45" s="62">
        <v>105.5</v>
      </c>
      <c r="P45" s="37"/>
      <c r="Q45" s="62" t="e">
        <f t="shared" si="4"/>
        <v>#DIV/0!</v>
      </c>
      <c r="R45" s="63">
        <v>105.5</v>
      </c>
    </row>
    <row r="46" spans="2:18" s="11" customFormat="1" ht="30" customHeight="1">
      <c r="B46" s="40"/>
      <c r="C46" s="39"/>
      <c r="D46" s="62"/>
      <c r="E46" s="68"/>
      <c r="F46" s="37">
        <v>108.5</v>
      </c>
      <c r="G46" s="37"/>
      <c r="H46" s="62" t="e">
        <f t="shared" si="1"/>
        <v>#DIV/0!</v>
      </c>
      <c r="I46" s="37">
        <v>105.1</v>
      </c>
      <c r="J46" s="37"/>
      <c r="K46" s="62" t="e">
        <f t="shared" si="2"/>
        <v>#DIV/0!</v>
      </c>
      <c r="L46" s="63">
        <v>105.4</v>
      </c>
      <c r="M46" s="37"/>
      <c r="N46" s="62" t="e">
        <f t="shared" si="3"/>
        <v>#DIV/0!</v>
      </c>
      <c r="O46" s="62">
        <v>105.5</v>
      </c>
      <c r="P46" s="37"/>
      <c r="Q46" s="62" t="e">
        <f t="shared" si="4"/>
        <v>#DIV/0!</v>
      </c>
      <c r="R46" s="63">
        <v>105.5</v>
      </c>
    </row>
    <row r="47" spans="2:18" s="11" customFormat="1" ht="30" customHeight="1">
      <c r="B47" s="40" t="s">
        <v>19</v>
      </c>
      <c r="C47" s="39" t="s">
        <v>31</v>
      </c>
      <c r="D47" s="62">
        <f>D48+D49+D50+D51</f>
        <v>0</v>
      </c>
      <c r="E47" s="62"/>
      <c r="F47" s="37">
        <v>108.5</v>
      </c>
      <c r="G47" s="62">
        <f t="shared" ref="G47" si="8">G48+G49+G50+G51</f>
        <v>0</v>
      </c>
      <c r="H47" s="62" t="e">
        <f t="shared" si="1"/>
        <v>#DIV/0!</v>
      </c>
      <c r="I47" s="37">
        <v>105.1</v>
      </c>
      <c r="J47" s="37">
        <f>J48+J49+J50+J51</f>
        <v>0</v>
      </c>
      <c r="K47" s="62" t="e">
        <f t="shared" si="2"/>
        <v>#DIV/0!</v>
      </c>
      <c r="L47" s="63">
        <v>105.4</v>
      </c>
      <c r="M47" s="37">
        <f>M48+M49+M50+M51</f>
        <v>0</v>
      </c>
      <c r="N47" s="62" t="e">
        <f t="shared" si="3"/>
        <v>#DIV/0!</v>
      </c>
      <c r="O47" s="62">
        <v>105.5</v>
      </c>
      <c r="P47" s="37">
        <f>P48+P49+P50+P51</f>
        <v>0</v>
      </c>
      <c r="Q47" s="62" t="e">
        <f t="shared" si="4"/>
        <v>#DIV/0!</v>
      </c>
      <c r="R47" s="63">
        <v>105.5</v>
      </c>
    </row>
    <row r="48" spans="2:18" s="11" customFormat="1" ht="30" customHeight="1">
      <c r="B48" s="40"/>
      <c r="C48" s="39"/>
      <c r="D48" s="62"/>
      <c r="E48" s="68"/>
      <c r="F48" s="37">
        <v>108.5</v>
      </c>
      <c r="G48" s="37"/>
      <c r="H48" s="62" t="e">
        <f t="shared" si="1"/>
        <v>#DIV/0!</v>
      </c>
      <c r="I48" s="37">
        <v>105.1</v>
      </c>
      <c r="J48" s="37"/>
      <c r="K48" s="62" t="e">
        <f t="shared" si="2"/>
        <v>#DIV/0!</v>
      </c>
      <c r="L48" s="63">
        <v>105.4</v>
      </c>
      <c r="M48" s="37"/>
      <c r="N48" s="62" t="e">
        <f t="shared" si="3"/>
        <v>#DIV/0!</v>
      </c>
      <c r="O48" s="62">
        <v>105.5</v>
      </c>
      <c r="P48" s="37"/>
      <c r="Q48" s="62" t="e">
        <f t="shared" si="4"/>
        <v>#DIV/0!</v>
      </c>
      <c r="R48" s="63">
        <v>105.5</v>
      </c>
    </row>
    <row r="49" spans="2:18" s="11" customFormat="1" ht="30" customHeight="1">
      <c r="B49" s="40"/>
      <c r="C49" s="39"/>
      <c r="D49" s="62"/>
      <c r="E49" s="68"/>
      <c r="F49" s="37">
        <v>108.5</v>
      </c>
      <c r="G49" s="37"/>
      <c r="H49" s="62" t="e">
        <f t="shared" si="1"/>
        <v>#DIV/0!</v>
      </c>
      <c r="I49" s="37">
        <v>105.1</v>
      </c>
      <c r="J49" s="37"/>
      <c r="K49" s="62" t="e">
        <f t="shared" si="2"/>
        <v>#DIV/0!</v>
      </c>
      <c r="L49" s="63">
        <v>105.4</v>
      </c>
      <c r="M49" s="37"/>
      <c r="N49" s="62" t="e">
        <f t="shared" si="3"/>
        <v>#DIV/0!</v>
      </c>
      <c r="O49" s="62">
        <v>105.5</v>
      </c>
      <c r="P49" s="37"/>
      <c r="Q49" s="62" t="e">
        <f t="shared" si="4"/>
        <v>#DIV/0!</v>
      </c>
      <c r="R49" s="63">
        <v>105.5</v>
      </c>
    </row>
    <row r="50" spans="2:18" s="11" customFormat="1" ht="30" customHeight="1">
      <c r="B50" s="40"/>
      <c r="C50" s="39"/>
      <c r="D50" s="62"/>
      <c r="E50" s="68"/>
      <c r="F50" s="37">
        <v>108.5</v>
      </c>
      <c r="G50" s="37"/>
      <c r="H50" s="62" t="e">
        <f t="shared" si="1"/>
        <v>#DIV/0!</v>
      </c>
      <c r="I50" s="37">
        <v>105.1</v>
      </c>
      <c r="J50" s="37"/>
      <c r="K50" s="62" t="e">
        <f t="shared" si="2"/>
        <v>#DIV/0!</v>
      </c>
      <c r="L50" s="63">
        <v>105.4</v>
      </c>
      <c r="M50" s="37"/>
      <c r="N50" s="62" t="e">
        <f t="shared" si="3"/>
        <v>#DIV/0!</v>
      </c>
      <c r="O50" s="62">
        <v>105.5</v>
      </c>
      <c r="P50" s="37"/>
      <c r="Q50" s="62" t="e">
        <f t="shared" si="4"/>
        <v>#DIV/0!</v>
      </c>
      <c r="R50" s="63">
        <v>105.5</v>
      </c>
    </row>
    <row r="51" spans="2:18" s="11" customFormat="1" ht="30" customHeight="1">
      <c r="B51" s="40"/>
      <c r="C51" s="39"/>
      <c r="D51" s="62"/>
      <c r="E51" s="68"/>
      <c r="F51" s="37">
        <v>108.5</v>
      </c>
      <c r="G51" s="37"/>
      <c r="H51" s="62" t="e">
        <f t="shared" si="1"/>
        <v>#DIV/0!</v>
      </c>
      <c r="I51" s="37">
        <v>105.1</v>
      </c>
      <c r="J51" s="37"/>
      <c r="K51" s="62" t="e">
        <f t="shared" si="2"/>
        <v>#DIV/0!</v>
      </c>
      <c r="L51" s="63">
        <v>105.4</v>
      </c>
      <c r="M51" s="37"/>
      <c r="N51" s="62" t="e">
        <f t="shared" si="3"/>
        <v>#DIV/0!</v>
      </c>
      <c r="O51" s="62">
        <v>105.5</v>
      </c>
      <c r="P51" s="37"/>
      <c r="Q51" s="62" t="e">
        <f t="shared" si="4"/>
        <v>#DIV/0!</v>
      </c>
      <c r="R51" s="63">
        <v>105.5</v>
      </c>
    </row>
    <row r="52" spans="2:18" s="18" customFormat="1" ht="30" customHeight="1">
      <c r="B52" s="40" t="s">
        <v>22</v>
      </c>
      <c r="C52" s="17" t="s">
        <v>30</v>
      </c>
      <c r="D52" s="62">
        <f>D53</f>
        <v>0</v>
      </c>
      <c r="E52" s="37"/>
      <c r="F52" s="37">
        <v>108.5</v>
      </c>
      <c r="G52" s="37">
        <f>G53</f>
        <v>0</v>
      </c>
      <c r="H52" s="62" t="e">
        <f t="shared" si="1"/>
        <v>#DIV/0!</v>
      </c>
      <c r="I52" s="37">
        <v>105.1</v>
      </c>
      <c r="J52" s="37">
        <f>J53</f>
        <v>0</v>
      </c>
      <c r="K52" s="62" t="e">
        <f t="shared" si="2"/>
        <v>#DIV/0!</v>
      </c>
      <c r="L52" s="63">
        <v>105.4</v>
      </c>
      <c r="M52" s="37">
        <f>M53</f>
        <v>0</v>
      </c>
      <c r="N52" s="62" t="e">
        <f t="shared" si="3"/>
        <v>#DIV/0!</v>
      </c>
      <c r="O52" s="62">
        <v>105.5</v>
      </c>
      <c r="P52" s="37">
        <f>P53</f>
        <v>0</v>
      </c>
      <c r="Q52" s="62" t="e">
        <f t="shared" si="4"/>
        <v>#DIV/0!</v>
      </c>
      <c r="R52" s="63">
        <v>105.5</v>
      </c>
    </row>
    <row r="53" spans="2:18" s="11" customFormat="1" ht="30" customHeight="1">
      <c r="B53" s="40"/>
      <c r="C53" s="39"/>
      <c r="D53" s="62"/>
      <c r="E53" s="68"/>
      <c r="F53" s="37">
        <v>108.5</v>
      </c>
      <c r="G53" s="37"/>
      <c r="H53" s="62" t="e">
        <f t="shared" si="1"/>
        <v>#DIV/0!</v>
      </c>
      <c r="I53" s="37">
        <v>105.1</v>
      </c>
      <c r="J53" s="37"/>
      <c r="K53" s="62" t="e">
        <f t="shared" si="2"/>
        <v>#DIV/0!</v>
      </c>
      <c r="L53" s="63">
        <v>105.4</v>
      </c>
      <c r="M53" s="37"/>
      <c r="N53" s="62" t="e">
        <f t="shared" si="3"/>
        <v>#DIV/0!</v>
      </c>
      <c r="O53" s="62">
        <v>105.5</v>
      </c>
      <c r="P53" s="37"/>
      <c r="Q53" s="62" t="e">
        <f t="shared" si="4"/>
        <v>#DIV/0!</v>
      </c>
      <c r="R53" s="63">
        <v>105.5</v>
      </c>
    </row>
    <row r="54" spans="2:18" s="11" customFormat="1" ht="30" customHeight="1">
      <c r="B54" s="40" t="s">
        <v>92</v>
      </c>
      <c r="C54" s="39" t="s">
        <v>29</v>
      </c>
      <c r="D54" s="62">
        <f>D55</f>
        <v>0</v>
      </c>
      <c r="E54" s="37"/>
      <c r="F54" s="37">
        <v>108.5</v>
      </c>
      <c r="G54" s="37">
        <f>G55</f>
        <v>0</v>
      </c>
      <c r="H54" s="62" t="e">
        <f t="shared" si="1"/>
        <v>#DIV/0!</v>
      </c>
      <c r="I54" s="37">
        <v>105.1</v>
      </c>
      <c r="J54" s="37">
        <f>J55</f>
        <v>0</v>
      </c>
      <c r="K54" s="62" t="e">
        <f t="shared" si="2"/>
        <v>#DIV/0!</v>
      </c>
      <c r="L54" s="63">
        <v>105.4</v>
      </c>
      <c r="M54" s="37">
        <f>M55</f>
        <v>0</v>
      </c>
      <c r="N54" s="62" t="e">
        <f t="shared" si="3"/>
        <v>#DIV/0!</v>
      </c>
      <c r="O54" s="62">
        <v>105.5</v>
      </c>
      <c r="P54" s="37">
        <f>P55</f>
        <v>0</v>
      </c>
      <c r="Q54" s="62" t="e">
        <f t="shared" si="4"/>
        <v>#DIV/0!</v>
      </c>
      <c r="R54" s="63">
        <v>105.5</v>
      </c>
    </row>
    <row r="55" spans="2:18" s="11" customFormat="1" ht="30" customHeight="1">
      <c r="B55" s="40"/>
      <c r="C55" s="39"/>
      <c r="D55" s="62"/>
      <c r="E55" s="37"/>
      <c r="F55" s="37">
        <v>108.5</v>
      </c>
      <c r="G55" s="37"/>
      <c r="H55" s="62" t="e">
        <f t="shared" si="1"/>
        <v>#DIV/0!</v>
      </c>
      <c r="I55" s="37">
        <v>105.1</v>
      </c>
      <c r="J55" s="37"/>
      <c r="K55" s="62" t="e">
        <f t="shared" si="2"/>
        <v>#DIV/0!</v>
      </c>
      <c r="L55" s="63">
        <v>105.4</v>
      </c>
      <c r="M55" s="37"/>
      <c r="N55" s="62" t="e">
        <f t="shared" si="3"/>
        <v>#DIV/0!</v>
      </c>
      <c r="O55" s="62">
        <v>105.5</v>
      </c>
      <c r="P55" s="37"/>
      <c r="Q55" s="62" t="e">
        <f t="shared" si="4"/>
        <v>#DIV/0!</v>
      </c>
      <c r="R55" s="63">
        <v>105.5</v>
      </c>
    </row>
    <row r="56" spans="2:18" s="11" customFormat="1" ht="30" customHeight="1">
      <c r="B56" s="40" t="s">
        <v>23</v>
      </c>
      <c r="C56" s="39" t="s">
        <v>28</v>
      </c>
      <c r="D56" s="62">
        <f>D57</f>
        <v>0</v>
      </c>
      <c r="E56" s="37"/>
      <c r="F56" s="37">
        <v>108.5</v>
      </c>
      <c r="G56" s="37">
        <f>G57</f>
        <v>0</v>
      </c>
      <c r="H56" s="62" t="e">
        <f t="shared" si="1"/>
        <v>#DIV/0!</v>
      </c>
      <c r="I56" s="37">
        <v>105.1</v>
      </c>
      <c r="J56" s="37">
        <f>J57</f>
        <v>0</v>
      </c>
      <c r="K56" s="62" t="e">
        <f t="shared" si="2"/>
        <v>#DIV/0!</v>
      </c>
      <c r="L56" s="63">
        <v>105.4</v>
      </c>
      <c r="M56" s="37">
        <f>M57</f>
        <v>0</v>
      </c>
      <c r="N56" s="62" t="e">
        <f t="shared" si="3"/>
        <v>#DIV/0!</v>
      </c>
      <c r="O56" s="62">
        <v>105.5</v>
      </c>
      <c r="P56" s="37">
        <f>P57</f>
        <v>0</v>
      </c>
      <c r="Q56" s="62" t="e">
        <f t="shared" si="4"/>
        <v>#DIV/0!</v>
      </c>
      <c r="R56" s="63">
        <v>105.5</v>
      </c>
    </row>
    <row r="57" spans="2:18" s="11" customFormat="1" ht="30" customHeight="1">
      <c r="B57" s="40"/>
      <c r="C57" s="39"/>
      <c r="D57" s="62"/>
      <c r="E57" s="37"/>
      <c r="F57" s="37">
        <v>108.5</v>
      </c>
      <c r="G57" s="37"/>
      <c r="H57" s="62" t="e">
        <f t="shared" si="1"/>
        <v>#DIV/0!</v>
      </c>
      <c r="I57" s="37">
        <v>105.1</v>
      </c>
      <c r="J57" s="37"/>
      <c r="K57" s="62" t="e">
        <f t="shared" si="2"/>
        <v>#DIV/0!</v>
      </c>
      <c r="L57" s="63">
        <v>105.4</v>
      </c>
      <c r="M57" s="37"/>
      <c r="N57" s="62" t="e">
        <f t="shared" si="3"/>
        <v>#DIV/0!</v>
      </c>
      <c r="O57" s="62">
        <v>105.5</v>
      </c>
      <c r="P57" s="37"/>
      <c r="Q57" s="62" t="e">
        <f t="shared" si="4"/>
        <v>#DIV/0!</v>
      </c>
      <c r="R57" s="63">
        <v>105.5</v>
      </c>
    </row>
    <row r="58" spans="2:18" s="11" customFormat="1" ht="30" customHeight="1">
      <c r="B58" s="19" t="s">
        <v>93</v>
      </c>
      <c r="C58" s="39" t="s">
        <v>27</v>
      </c>
      <c r="D58" s="62">
        <f>D59</f>
        <v>0</v>
      </c>
      <c r="E58" s="37"/>
      <c r="F58" s="37">
        <v>108.5</v>
      </c>
      <c r="G58" s="37">
        <f>G59</f>
        <v>0</v>
      </c>
      <c r="H58" s="62" t="e">
        <f t="shared" si="1"/>
        <v>#DIV/0!</v>
      </c>
      <c r="I58" s="37">
        <v>105.1</v>
      </c>
      <c r="J58" s="37">
        <f>J59</f>
        <v>0</v>
      </c>
      <c r="K58" s="62" t="e">
        <f t="shared" si="2"/>
        <v>#DIV/0!</v>
      </c>
      <c r="L58" s="63">
        <v>105.4</v>
      </c>
      <c r="M58" s="37">
        <f>M59</f>
        <v>0</v>
      </c>
      <c r="N58" s="62" t="e">
        <f t="shared" si="3"/>
        <v>#DIV/0!</v>
      </c>
      <c r="O58" s="62">
        <v>105.5</v>
      </c>
      <c r="P58" s="37">
        <f>P59</f>
        <v>0</v>
      </c>
      <c r="Q58" s="62" t="e">
        <f t="shared" si="4"/>
        <v>#DIV/0!</v>
      </c>
      <c r="R58" s="63">
        <v>105.5</v>
      </c>
    </row>
    <row r="59" spans="2:18" s="11" customFormat="1" ht="30" customHeight="1">
      <c r="B59" s="40"/>
      <c r="C59" s="39"/>
      <c r="D59" s="62"/>
      <c r="E59" s="37"/>
      <c r="F59" s="37">
        <v>108.5</v>
      </c>
      <c r="G59" s="37"/>
      <c r="H59" s="62" t="e">
        <f t="shared" si="1"/>
        <v>#DIV/0!</v>
      </c>
      <c r="I59" s="37">
        <v>105.1</v>
      </c>
      <c r="J59" s="37"/>
      <c r="K59" s="62" t="e">
        <f t="shared" si="2"/>
        <v>#DIV/0!</v>
      </c>
      <c r="L59" s="63">
        <v>105.4</v>
      </c>
      <c r="M59" s="37"/>
      <c r="N59" s="62" t="e">
        <f t="shared" si="3"/>
        <v>#DIV/0!</v>
      </c>
      <c r="O59" s="62">
        <v>105.5</v>
      </c>
      <c r="P59" s="37"/>
      <c r="Q59" s="62" t="e">
        <f t="shared" si="4"/>
        <v>#DIV/0!</v>
      </c>
      <c r="R59" s="63">
        <v>105.5</v>
      </c>
    </row>
    <row r="60" spans="2:18" s="11" customFormat="1" ht="72" customHeight="1">
      <c r="B60" s="40" t="s">
        <v>94</v>
      </c>
      <c r="C60" s="39" t="s">
        <v>24</v>
      </c>
      <c r="D60" s="62">
        <f>D61+D62</f>
        <v>0</v>
      </c>
      <c r="E60" s="37"/>
      <c r="F60" s="37">
        <v>108.5</v>
      </c>
      <c r="G60" s="37">
        <f>G61+G62</f>
        <v>0</v>
      </c>
      <c r="H60" s="62" t="e">
        <f t="shared" si="1"/>
        <v>#DIV/0!</v>
      </c>
      <c r="I60" s="37">
        <v>105.1</v>
      </c>
      <c r="J60" s="37">
        <f>J61+J62</f>
        <v>0</v>
      </c>
      <c r="K60" s="62" t="e">
        <f t="shared" si="2"/>
        <v>#DIV/0!</v>
      </c>
      <c r="L60" s="63">
        <v>105.4</v>
      </c>
      <c r="M60" s="37">
        <f>M61+M62</f>
        <v>0</v>
      </c>
      <c r="N60" s="62" t="e">
        <f t="shared" si="3"/>
        <v>#DIV/0!</v>
      </c>
      <c r="O60" s="62">
        <v>105.5</v>
      </c>
      <c r="P60" s="37">
        <f>P61+P62</f>
        <v>0</v>
      </c>
      <c r="Q60" s="62" t="e">
        <f t="shared" si="4"/>
        <v>#DIV/0!</v>
      </c>
      <c r="R60" s="63">
        <v>105.5</v>
      </c>
    </row>
    <row r="61" spans="2:18" s="11" customFormat="1" ht="30" customHeight="1">
      <c r="B61" s="40"/>
      <c r="C61" s="39"/>
      <c r="D61" s="62"/>
      <c r="E61" s="37"/>
      <c r="F61" s="37">
        <v>108.5</v>
      </c>
      <c r="G61" s="37"/>
      <c r="H61" s="62" t="e">
        <f t="shared" si="1"/>
        <v>#DIV/0!</v>
      </c>
      <c r="I61" s="37">
        <v>105.1</v>
      </c>
      <c r="J61" s="37"/>
      <c r="K61" s="62" t="e">
        <f t="shared" si="2"/>
        <v>#DIV/0!</v>
      </c>
      <c r="L61" s="63">
        <v>105.4</v>
      </c>
      <c r="M61" s="37"/>
      <c r="N61" s="62" t="e">
        <f t="shared" si="3"/>
        <v>#DIV/0!</v>
      </c>
      <c r="O61" s="62">
        <v>105.5</v>
      </c>
      <c r="P61" s="37"/>
      <c r="Q61" s="62" t="e">
        <f t="shared" si="4"/>
        <v>#DIV/0!</v>
      </c>
      <c r="R61" s="63">
        <v>105.5</v>
      </c>
    </row>
    <row r="62" spans="2:18" s="11" customFormat="1" ht="30" customHeight="1">
      <c r="B62" s="40"/>
      <c r="C62" s="39"/>
      <c r="D62" s="62"/>
      <c r="E62" s="37"/>
      <c r="F62" s="37">
        <v>108.5</v>
      </c>
      <c r="G62" s="37"/>
      <c r="H62" s="62" t="e">
        <f t="shared" si="1"/>
        <v>#DIV/0!</v>
      </c>
      <c r="I62" s="37">
        <v>105.1</v>
      </c>
      <c r="J62" s="37"/>
      <c r="K62" s="62" t="e">
        <f t="shared" si="2"/>
        <v>#DIV/0!</v>
      </c>
      <c r="L62" s="63">
        <v>105.4</v>
      </c>
      <c r="M62" s="37"/>
      <c r="N62" s="62" t="e">
        <f t="shared" si="3"/>
        <v>#DIV/0!</v>
      </c>
      <c r="O62" s="62">
        <v>105.5</v>
      </c>
      <c r="P62" s="37"/>
      <c r="Q62" s="62" t="e">
        <f t="shared" si="4"/>
        <v>#DIV/0!</v>
      </c>
      <c r="R62" s="63">
        <v>105.5</v>
      </c>
    </row>
    <row r="63" spans="2:18" s="11" customFormat="1" ht="30" customHeight="1">
      <c r="B63" s="40" t="s">
        <v>95</v>
      </c>
      <c r="C63" s="39" t="s">
        <v>25</v>
      </c>
      <c r="D63" s="62">
        <f>D64+D65</f>
        <v>0</v>
      </c>
      <c r="E63" s="37"/>
      <c r="F63" s="37">
        <v>108.5</v>
      </c>
      <c r="G63" s="37">
        <f>G64+G65</f>
        <v>0</v>
      </c>
      <c r="H63" s="62" t="e">
        <f t="shared" si="1"/>
        <v>#DIV/0!</v>
      </c>
      <c r="I63" s="37">
        <v>105.1</v>
      </c>
      <c r="J63" s="37">
        <f>J64+J65</f>
        <v>0</v>
      </c>
      <c r="K63" s="62" t="e">
        <f t="shared" si="2"/>
        <v>#DIV/0!</v>
      </c>
      <c r="L63" s="63">
        <v>105.4</v>
      </c>
      <c r="M63" s="37">
        <f>M64+M65</f>
        <v>0</v>
      </c>
      <c r="N63" s="62" t="e">
        <f t="shared" si="3"/>
        <v>#DIV/0!</v>
      </c>
      <c r="O63" s="62">
        <v>105.5</v>
      </c>
      <c r="P63" s="37">
        <f>P64+P65</f>
        <v>0</v>
      </c>
      <c r="Q63" s="62" t="e">
        <f t="shared" si="4"/>
        <v>#DIV/0!</v>
      </c>
      <c r="R63" s="63">
        <v>105.5</v>
      </c>
    </row>
    <row r="64" spans="2:18" s="11" customFormat="1" ht="30" customHeight="1">
      <c r="B64" s="40"/>
      <c r="C64" s="39"/>
      <c r="D64" s="62"/>
      <c r="E64" s="37"/>
      <c r="F64" s="37">
        <v>108.5</v>
      </c>
      <c r="G64" s="37"/>
      <c r="H64" s="62" t="e">
        <f t="shared" si="1"/>
        <v>#DIV/0!</v>
      </c>
      <c r="I64" s="37">
        <v>105.1</v>
      </c>
      <c r="J64" s="37"/>
      <c r="K64" s="62" t="e">
        <f t="shared" si="2"/>
        <v>#DIV/0!</v>
      </c>
      <c r="L64" s="63">
        <v>105.4</v>
      </c>
      <c r="M64" s="37"/>
      <c r="N64" s="62" t="e">
        <f t="shared" si="3"/>
        <v>#DIV/0!</v>
      </c>
      <c r="O64" s="62">
        <v>105.5</v>
      </c>
      <c r="P64" s="37"/>
      <c r="Q64" s="62" t="e">
        <f t="shared" si="4"/>
        <v>#DIV/0!</v>
      </c>
      <c r="R64" s="63">
        <v>105.5</v>
      </c>
    </row>
    <row r="65" spans="2:18" s="11" customFormat="1" ht="30" customHeight="1">
      <c r="B65" s="40"/>
      <c r="C65" s="39"/>
      <c r="D65" s="62"/>
      <c r="E65" s="37"/>
      <c r="F65" s="37">
        <v>108.5</v>
      </c>
      <c r="G65" s="37"/>
      <c r="H65" s="62" t="e">
        <f t="shared" si="1"/>
        <v>#DIV/0!</v>
      </c>
      <c r="I65" s="37">
        <v>105.1</v>
      </c>
      <c r="J65" s="37"/>
      <c r="K65" s="62" t="e">
        <f t="shared" si="2"/>
        <v>#DIV/0!</v>
      </c>
      <c r="L65" s="63">
        <v>105.4</v>
      </c>
      <c r="M65" s="37"/>
      <c r="N65" s="62" t="e">
        <f t="shared" si="3"/>
        <v>#DIV/0!</v>
      </c>
      <c r="O65" s="62">
        <v>105.5</v>
      </c>
      <c r="P65" s="37"/>
      <c r="Q65" s="62" t="e">
        <f t="shared" si="4"/>
        <v>#DIV/0!</v>
      </c>
      <c r="R65" s="63">
        <v>105.5</v>
      </c>
    </row>
    <row r="66" spans="2:18" s="11" customFormat="1" ht="41.25" customHeight="1">
      <c r="B66" s="40" t="s">
        <v>96</v>
      </c>
      <c r="C66" s="39" t="s">
        <v>26</v>
      </c>
      <c r="D66" s="62">
        <f>D67</f>
        <v>0</v>
      </c>
      <c r="E66" s="37"/>
      <c r="F66" s="37">
        <v>108.5</v>
      </c>
      <c r="G66" s="37">
        <f>G67</f>
        <v>0</v>
      </c>
      <c r="H66" s="62" t="e">
        <f t="shared" si="1"/>
        <v>#DIV/0!</v>
      </c>
      <c r="I66" s="37">
        <v>105.1</v>
      </c>
      <c r="J66" s="37">
        <f>J67</f>
        <v>0</v>
      </c>
      <c r="K66" s="62" t="e">
        <f t="shared" si="2"/>
        <v>#DIV/0!</v>
      </c>
      <c r="L66" s="63">
        <v>105.4</v>
      </c>
      <c r="M66" s="37">
        <f>M67</f>
        <v>0</v>
      </c>
      <c r="N66" s="62" t="e">
        <f t="shared" si="3"/>
        <v>#DIV/0!</v>
      </c>
      <c r="O66" s="62">
        <v>105.5</v>
      </c>
      <c r="P66" s="37">
        <f>P67</f>
        <v>0</v>
      </c>
      <c r="Q66" s="62" t="e">
        <f t="shared" si="4"/>
        <v>#DIV/0!</v>
      </c>
      <c r="R66" s="63">
        <v>105.5</v>
      </c>
    </row>
    <row r="67" spans="2:18" s="11" customFormat="1" ht="30" customHeight="1">
      <c r="B67" s="40"/>
      <c r="C67" s="39"/>
      <c r="D67" s="62"/>
      <c r="E67" s="37"/>
      <c r="F67" s="37">
        <v>108.5</v>
      </c>
      <c r="G67" s="37"/>
      <c r="H67" s="62" t="e">
        <f t="shared" si="1"/>
        <v>#DIV/0!</v>
      </c>
      <c r="I67" s="37">
        <v>105.1</v>
      </c>
      <c r="J67" s="37"/>
      <c r="K67" s="62" t="e">
        <f t="shared" si="2"/>
        <v>#DIV/0!</v>
      </c>
      <c r="L67" s="63">
        <v>105.4</v>
      </c>
      <c r="M67" s="37"/>
      <c r="N67" s="62" t="e">
        <f t="shared" si="3"/>
        <v>#DIV/0!</v>
      </c>
      <c r="O67" s="62">
        <v>105.5</v>
      </c>
      <c r="P67" s="37"/>
      <c r="Q67" s="62" t="e">
        <f t="shared" si="4"/>
        <v>#DIV/0!</v>
      </c>
      <c r="R67" s="63">
        <v>105.5</v>
      </c>
    </row>
    <row r="68" spans="2:18" s="11" customFormat="1" ht="30" customHeight="1">
      <c r="B68" s="40" t="s">
        <v>97</v>
      </c>
      <c r="C68" s="39" t="s">
        <v>36</v>
      </c>
      <c r="D68" s="62">
        <f>D69</f>
        <v>0</v>
      </c>
      <c r="E68" s="62"/>
      <c r="F68" s="37">
        <v>108.5</v>
      </c>
      <c r="G68" s="62">
        <f t="shared" ref="G68" si="9">G69</f>
        <v>0</v>
      </c>
      <c r="H68" s="62" t="e">
        <f t="shared" si="1"/>
        <v>#DIV/0!</v>
      </c>
      <c r="I68" s="37">
        <v>105.1</v>
      </c>
      <c r="J68" s="37">
        <f>J69</f>
        <v>0</v>
      </c>
      <c r="K68" s="62" t="e">
        <f t="shared" si="2"/>
        <v>#DIV/0!</v>
      </c>
      <c r="L68" s="63">
        <v>105.4</v>
      </c>
      <c r="M68" s="37">
        <f>M69</f>
        <v>0</v>
      </c>
      <c r="N68" s="62" t="e">
        <f t="shared" si="3"/>
        <v>#DIV/0!</v>
      </c>
      <c r="O68" s="62">
        <v>105.5</v>
      </c>
      <c r="P68" s="37">
        <f>P69</f>
        <v>0</v>
      </c>
      <c r="Q68" s="62" t="e">
        <f t="shared" si="4"/>
        <v>#DIV/0!</v>
      </c>
      <c r="R68" s="63">
        <v>105.5</v>
      </c>
    </row>
    <row r="69" spans="2:18" s="11" customFormat="1" ht="30" customHeight="1">
      <c r="B69" s="40"/>
      <c r="C69" s="39"/>
      <c r="D69" s="62"/>
      <c r="E69" s="37"/>
      <c r="F69" s="37">
        <v>108.5</v>
      </c>
      <c r="G69" s="37"/>
      <c r="H69" s="62" t="e">
        <f t="shared" si="1"/>
        <v>#DIV/0!</v>
      </c>
      <c r="I69" s="37">
        <v>105.1</v>
      </c>
      <c r="J69" s="37"/>
      <c r="K69" s="62" t="e">
        <f t="shared" si="2"/>
        <v>#DIV/0!</v>
      </c>
      <c r="L69" s="63">
        <v>105.4</v>
      </c>
      <c r="M69" s="37"/>
      <c r="N69" s="62" t="e">
        <f t="shared" si="3"/>
        <v>#DIV/0!</v>
      </c>
      <c r="O69" s="62">
        <v>105.5</v>
      </c>
      <c r="P69" s="37"/>
      <c r="Q69" s="62" t="e">
        <f t="shared" si="4"/>
        <v>#DIV/0!</v>
      </c>
      <c r="R69" s="63">
        <v>105.5</v>
      </c>
    </row>
    <row r="70" spans="2:18" s="11" customFormat="1" ht="30" customHeight="1">
      <c r="B70" s="40" t="s">
        <v>98</v>
      </c>
      <c r="C70" s="39" t="s">
        <v>37</v>
      </c>
      <c r="D70" s="62">
        <f>D71</f>
        <v>0</v>
      </c>
      <c r="E70" s="62"/>
      <c r="F70" s="37">
        <v>108.5</v>
      </c>
      <c r="G70" s="62">
        <f t="shared" ref="G70" si="10">G71</f>
        <v>0</v>
      </c>
      <c r="H70" s="62" t="e">
        <f t="shared" si="1"/>
        <v>#DIV/0!</v>
      </c>
      <c r="I70" s="37">
        <v>105.1</v>
      </c>
      <c r="J70" s="37">
        <f>J71</f>
        <v>0</v>
      </c>
      <c r="K70" s="62" t="e">
        <f t="shared" si="2"/>
        <v>#DIV/0!</v>
      </c>
      <c r="L70" s="63">
        <v>105.4</v>
      </c>
      <c r="M70" s="37">
        <f>M71</f>
        <v>0</v>
      </c>
      <c r="N70" s="62" t="e">
        <f t="shared" si="3"/>
        <v>#DIV/0!</v>
      </c>
      <c r="O70" s="62">
        <v>105.5</v>
      </c>
      <c r="P70" s="37">
        <f>P71</f>
        <v>0</v>
      </c>
      <c r="Q70" s="62" t="e">
        <f t="shared" si="4"/>
        <v>#DIV/0!</v>
      </c>
      <c r="R70" s="63">
        <v>105.5</v>
      </c>
    </row>
    <row r="71" spans="2:18" s="11" customFormat="1" ht="30" customHeight="1">
      <c r="B71" s="40"/>
      <c r="C71" s="39"/>
      <c r="D71" s="62"/>
      <c r="E71" s="37"/>
      <c r="F71" s="37">
        <v>108.5</v>
      </c>
      <c r="G71" s="37"/>
      <c r="H71" s="62" t="e">
        <f t="shared" si="1"/>
        <v>#DIV/0!</v>
      </c>
      <c r="I71" s="37">
        <v>105.1</v>
      </c>
      <c r="J71" s="37"/>
      <c r="K71" s="62" t="e">
        <f t="shared" si="2"/>
        <v>#DIV/0!</v>
      </c>
      <c r="L71" s="63">
        <v>105.4</v>
      </c>
      <c r="M71" s="37"/>
      <c r="N71" s="62" t="e">
        <f t="shared" si="3"/>
        <v>#DIV/0!</v>
      </c>
      <c r="O71" s="62">
        <v>105.5</v>
      </c>
      <c r="P71" s="37"/>
      <c r="Q71" s="62" t="e">
        <f t="shared" si="4"/>
        <v>#DIV/0!</v>
      </c>
      <c r="R71" s="63">
        <v>105.5</v>
      </c>
    </row>
    <row r="72" spans="2:18" s="11" customFormat="1" ht="60" customHeight="1">
      <c r="B72" s="40" t="s">
        <v>99</v>
      </c>
      <c r="C72" s="39" t="s">
        <v>38</v>
      </c>
      <c r="D72" s="62">
        <f>D73+D74</f>
        <v>0</v>
      </c>
      <c r="E72" s="62"/>
      <c r="F72" s="37">
        <v>108.5</v>
      </c>
      <c r="G72" s="62">
        <f t="shared" ref="G72" si="11">G73+G74</f>
        <v>0</v>
      </c>
      <c r="H72" s="62" t="e">
        <f t="shared" si="1"/>
        <v>#DIV/0!</v>
      </c>
      <c r="I72" s="37">
        <v>105.1</v>
      </c>
      <c r="J72" s="37">
        <f>J73+J74</f>
        <v>0</v>
      </c>
      <c r="K72" s="62" t="e">
        <f t="shared" si="2"/>
        <v>#DIV/0!</v>
      </c>
      <c r="L72" s="63">
        <v>105.4</v>
      </c>
      <c r="M72" s="37">
        <f>M73+M74</f>
        <v>0</v>
      </c>
      <c r="N72" s="62" t="e">
        <f t="shared" si="3"/>
        <v>#DIV/0!</v>
      </c>
      <c r="O72" s="62">
        <v>105.5</v>
      </c>
      <c r="P72" s="37">
        <f>P73+P74</f>
        <v>0</v>
      </c>
      <c r="Q72" s="62" t="e">
        <f t="shared" si="4"/>
        <v>#DIV/0!</v>
      </c>
      <c r="R72" s="63">
        <v>105.5</v>
      </c>
    </row>
    <row r="73" spans="2:18" s="11" customFormat="1" ht="30" customHeight="1">
      <c r="B73" s="40"/>
      <c r="C73" s="39"/>
      <c r="D73" s="62"/>
      <c r="E73" s="37"/>
      <c r="F73" s="37">
        <v>108.5</v>
      </c>
      <c r="G73" s="37"/>
      <c r="H73" s="62" t="e">
        <f t="shared" si="1"/>
        <v>#DIV/0!</v>
      </c>
      <c r="I73" s="37">
        <v>105.1</v>
      </c>
      <c r="J73" s="37"/>
      <c r="K73" s="62" t="e">
        <f t="shared" si="2"/>
        <v>#DIV/0!</v>
      </c>
      <c r="L73" s="63">
        <v>105.4</v>
      </c>
      <c r="M73" s="37"/>
      <c r="N73" s="62" t="e">
        <f t="shared" si="3"/>
        <v>#DIV/0!</v>
      </c>
      <c r="O73" s="62">
        <v>105.5</v>
      </c>
      <c r="P73" s="37"/>
      <c r="Q73" s="62" t="e">
        <f t="shared" si="4"/>
        <v>#DIV/0!</v>
      </c>
      <c r="R73" s="63">
        <v>105.5</v>
      </c>
    </row>
    <row r="74" spans="2:18" s="11" customFormat="1" ht="30" customHeight="1">
      <c r="B74" s="40"/>
      <c r="C74" s="39"/>
      <c r="D74" s="62"/>
      <c r="E74" s="37"/>
      <c r="F74" s="37">
        <v>108.5</v>
      </c>
      <c r="G74" s="37"/>
      <c r="H74" s="62" t="e">
        <f t="shared" si="1"/>
        <v>#DIV/0!</v>
      </c>
      <c r="I74" s="37">
        <v>105.1</v>
      </c>
      <c r="J74" s="37"/>
      <c r="K74" s="62" t="e">
        <f t="shared" si="2"/>
        <v>#DIV/0!</v>
      </c>
      <c r="L74" s="63">
        <v>105.4</v>
      </c>
      <c r="M74" s="37"/>
      <c r="N74" s="62" t="e">
        <f t="shared" si="3"/>
        <v>#DIV/0!</v>
      </c>
      <c r="O74" s="62">
        <v>105.5</v>
      </c>
      <c r="P74" s="37"/>
      <c r="Q74" s="62" t="e">
        <f t="shared" si="4"/>
        <v>#DIV/0!</v>
      </c>
      <c r="R74" s="63">
        <v>105.5</v>
      </c>
    </row>
    <row r="75" spans="2:18" s="11" customFormat="1" ht="30" customHeight="1">
      <c r="B75" s="40" t="s">
        <v>100</v>
      </c>
      <c r="C75" s="39" t="s">
        <v>39</v>
      </c>
      <c r="D75" s="62">
        <f>D76+D77</f>
        <v>0</v>
      </c>
      <c r="E75" s="62"/>
      <c r="F75" s="37">
        <v>108.5</v>
      </c>
      <c r="G75" s="62">
        <f t="shared" ref="G75" si="12">G76+G77</f>
        <v>0</v>
      </c>
      <c r="H75" s="62" t="e">
        <f t="shared" ref="H75:H138" si="13">G75/D75/I75*10000</f>
        <v>#DIV/0!</v>
      </c>
      <c r="I75" s="37">
        <v>105.1</v>
      </c>
      <c r="J75" s="37">
        <f>J76+J77</f>
        <v>0</v>
      </c>
      <c r="K75" s="62" t="e">
        <f t="shared" ref="K75:K138" si="14">J75/G75/L75*10000</f>
        <v>#DIV/0!</v>
      </c>
      <c r="L75" s="63">
        <v>105.4</v>
      </c>
      <c r="M75" s="37">
        <f>M76+M77</f>
        <v>0</v>
      </c>
      <c r="N75" s="62" t="e">
        <f t="shared" ref="N75:N138" si="15">M75/J75/O75*10000</f>
        <v>#DIV/0!</v>
      </c>
      <c r="O75" s="62">
        <v>105.5</v>
      </c>
      <c r="P75" s="37">
        <f>P76+P77</f>
        <v>0</v>
      </c>
      <c r="Q75" s="62" t="e">
        <f t="shared" ref="Q75:Q138" si="16">P75/M75/R75*10000</f>
        <v>#DIV/0!</v>
      </c>
      <c r="R75" s="63">
        <v>105.5</v>
      </c>
    </row>
    <row r="76" spans="2:18" s="11" customFormat="1" ht="30" customHeight="1">
      <c r="B76" s="40"/>
      <c r="C76" s="39"/>
      <c r="D76" s="62"/>
      <c r="E76" s="37"/>
      <c r="F76" s="37">
        <v>108.5</v>
      </c>
      <c r="G76" s="37"/>
      <c r="H76" s="62" t="e">
        <f t="shared" si="13"/>
        <v>#DIV/0!</v>
      </c>
      <c r="I76" s="37">
        <v>105.1</v>
      </c>
      <c r="J76" s="37"/>
      <c r="K76" s="62" t="e">
        <f t="shared" si="14"/>
        <v>#DIV/0!</v>
      </c>
      <c r="L76" s="63">
        <v>105.4</v>
      </c>
      <c r="M76" s="37"/>
      <c r="N76" s="62" t="e">
        <f t="shared" si="15"/>
        <v>#DIV/0!</v>
      </c>
      <c r="O76" s="62">
        <v>105.5</v>
      </c>
      <c r="P76" s="37"/>
      <c r="Q76" s="62" t="e">
        <f t="shared" si="16"/>
        <v>#DIV/0!</v>
      </c>
      <c r="R76" s="63">
        <v>105.5</v>
      </c>
    </row>
    <row r="77" spans="2:18" s="11" customFormat="1" ht="30" customHeight="1">
      <c r="B77" s="40"/>
      <c r="C77" s="39"/>
      <c r="D77" s="62"/>
      <c r="E77" s="37"/>
      <c r="F77" s="37">
        <v>108.5</v>
      </c>
      <c r="G77" s="37"/>
      <c r="H77" s="62" t="e">
        <f t="shared" si="13"/>
        <v>#DIV/0!</v>
      </c>
      <c r="I77" s="37">
        <v>105.1</v>
      </c>
      <c r="J77" s="37"/>
      <c r="K77" s="62" t="e">
        <f t="shared" si="14"/>
        <v>#DIV/0!</v>
      </c>
      <c r="L77" s="63">
        <v>105.4</v>
      </c>
      <c r="M77" s="37"/>
      <c r="N77" s="62" t="e">
        <f t="shared" si="15"/>
        <v>#DIV/0!</v>
      </c>
      <c r="O77" s="62">
        <v>105.5</v>
      </c>
      <c r="P77" s="37"/>
      <c r="Q77" s="62" t="e">
        <f t="shared" si="16"/>
        <v>#DIV/0!</v>
      </c>
      <c r="R77" s="63">
        <v>105.5</v>
      </c>
    </row>
    <row r="78" spans="2:18" s="11" customFormat="1" ht="42.75" customHeight="1">
      <c r="B78" s="40" t="s">
        <v>101</v>
      </c>
      <c r="C78" s="39" t="s">
        <v>40</v>
      </c>
      <c r="D78" s="62">
        <f>D79+D80</f>
        <v>0</v>
      </c>
      <c r="E78" s="62"/>
      <c r="F78" s="37">
        <v>108.5</v>
      </c>
      <c r="G78" s="62">
        <f t="shared" ref="G78" si="17">G79+G80</f>
        <v>0</v>
      </c>
      <c r="H78" s="62" t="e">
        <f t="shared" si="13"/>
        <v>#DIV/0!</v>
      </c>
      <c r="I78" s="37">
        <v>105.1</v>
      </c>
      <c r="J78" s="37">
        <f>J79+J80</f>
        <v>0</v>
      </c>
      <c r="K78" s="62" t="e">
        <f t="shared" si="14"/>
        <v>#DIV/0!</v>
      </c>
      <c r="L78" s="63">
        <v>105.4</v>
      </c>
      <c r="M78" s="37">
        <f>M79+M80</f>
        <v>0</v>
      </c>
      <c r="N78" s="62" t="e">
        <f t="shared" si="15"/>
        <v>#DIV/0!</v>
      </c>
      <c r="O78" s="62">
        <v>105.5</v>
      </c>
      <c r="P78" s="37">
        <f>P79+P80</f>
        <v>0</v>
      </c>
      <c r="Q78" s="62" t="e">
        <f t="shared" si="16"/>
        <v>#DIV/0!</v>
      </c>
      <c r="R78" s="63">
        <v>105.5</v>
      </c>
    </row>
    <row r="79" spans="2:18" s="11" customFormat="1" ht="30" customHeight="1">
      <c r="B79" s="40"/>
      <c r="C79" s="39"/>
      <c r="D79" s="62"/>
      <c r="E79" s="37"/>
      <c r="F79" s="37">
        <v>108.5</v>
      </c>
      <c r="G79" s="37"/>
      <c r="H79" s="62" t="e">
        <f t="shared" si="13"/>
        <v>#DIV/0!</v>
      </c>
      <c r="I79" s="37">
        <v>105.1</v>
      </c>
      <c r="J79" s="37"/>
      <c r="K79" s="62" t="e">
        <f t="shared" si="14"/>
        <v>#DIV/0!</v>
      </c>
      <c r="L79" s="63">
        <v>105.4</v>
      </c>
      <c r="M79" s="37"/>
      <c r="N79" s="62" t="e">
        <f t="shared" si="15"/>
        <v>#DIV/0!</v>
      </c>
      <c r="O79" s="62">
        <v>105.5</v>
      </c>
      <c r="P79" s="37"/>
      <c r="Q79" s="62" t="e">
        <f t="shared" si="16"/>
        <v>#DIV/0!</v>
      </c>
      <c r="R79" s="63">
        <v>105.5</v>
      </c>
    </row>
    <row r="80" spans="2:18" s="11" customFormat="1" ht="30" customHeight="1">
      <c r="B80" s="40"/>
      <c r="C80" s="39"/>
      <c r="D80" s="62"/>
      <c r="E80" s="37"/>
      <c r="F80" s="37">
        <v>108.5</v>
      </c>
      <c r="G80" s="37"/>
      <c r="H80" s="62" t="e">
        <f t="shared" si="13"/>
        <v>#DIV/0!</v>
      </c>
      <c r="I80" s="37">
        <v>105.1</v>
      </c>
      <c r="J80" s="37"/>
      <c r="K80" s="62" t="e">
        <f t="shared" si="14"/>
        <v>#DIV/0!</v>
      </c>
      <c r="L80" s="63">
        <v>105.4</v>
      </c>
      <c r="M80" s="37"/>
      <c r="N80" s="62" t="e">
        <f t="shared" si="15"/>
        <v>#DIV/0!</v>
      </c>
      <c r="O80" s="62">
        <v>105.5</v>
      </c>
      <c r="P80" s="37"/>
      <c r="Q80" s="62" t="e">
        <f t="shared" si="16"/>
        <v>#DIV/0!</v>
      </c>
      <c r="R80" s="63">
        <v>105.5</v>
      </c>
    </row>
    <row r="81" spans="2:18" s="11" customFormat="1" ht="30" customHeight="1">
      <c r="B81" s="40" t="s">
        <v>102</v>
      </c>
      <c r="C81" s="39" t="s">
        <v>117</v>
      </c>
      <c r="D81" s="62">
        <f>D82+D83</f>
        <v>0</v>
      </c>
      <c r="E81" s="37"/>
      <c r="F81" s="37">
        <v>108.5</v>
      </c>
      <c r="G81" s="37">
        <f>G82+G83</f>
        <v>0</v>
      </c>
      <c r="H81" s="62" t="e">
        <f t="shared" si="13"/>
        <v>#DIV/0!</v>
      </c>
      <c r="I81" s="37">
        <v>105.1</v>
      </c>
      <c r="J81" s="37">
        <f>J82+J83</f>
        <v>0</v>
      </c>
      <c r="K81" s="62" t="e">
        <f t="shared" si="14"/>
        <v>#DIV/0!</v>
      </c>
      <c r="L81" s="63">
        <v>105.4</v>
      </c>
      <c r="M81" s="37">
        <f>M82+M82</f>
        <v>0</v>
      </c>
      <c r="N81" s="62" t="e">
        <f t="shared" si="15"/>
        <v>#DIV/0!</v>
      </c>
      <c r="O81" s="62">
        <v>105.5</v>
      </c>
      <c r="P81" s="37">
        <f>P82+P83</f>
        <v>0</v>
      </c>
      <c r="Q81" s="62" t="e">
        <f t="shared" si="16"/>
        <v>#DIV/0!</v>
      </c>
      <c r="R81" s="63">
        <v>105.5</v>
      </c>
    </row>
    <row r="82" spans="2:18" s="11" customFormat="1" ht="30" customHeight="1">
      <c r="B82" s="40"/>
      <c r="C82" s="39"/>
      <c r="D82" s="62"/>
      <c r="E82" s="37"/>
      <c r="F82" s="37">
        <v>108.5</v>
      </c>
      <c r="G82" s="37"/>
      <c r="H82" s="62" t="e">
        <f t="shared" si="13"/>
        <v>#DIV/0!</v>
      </c>
      <c r="I82" s="37">
        <v>105.1</v>
      </c>
      <c r="J82" s="37"/>
      <c r="K82" s="62" t="e">
        <f t="shared" si="14"/>
        <v>#DIV/0!</v>
      </c>
      <c r="L82" s="63">
        <v>105.4</v>
      </c>
      <c r="M82" s="37"/>
      <c r="N82" s="62" t="e">
        <f t="shared" si="15"/>
        <v>#DIV/0!</v>
      </c>
      <c r="O82" s="62">
        <v>105.5</v>
      </c>
      <c r="P82" s="37"/>
      <c r="Q82" s="62" t="e">
        <f t="shared" si="16"/>
        <v>#DIV/0!</v>
      </c>
      <c r="R82" s="63">
        <v>105.5</v>
      </c>
    </row>
    <row r="83" spans="2:18" s="11" customFormat="1" ht="30" customHeight="1">
      <c r="B83" s="40"/>
      <c r="C83" s="39"/>
      <c r="D83" s="62"/>
      <c r="E83" s="37"/>
      <c r="F83" s="37">
        <v>108.5</v>
      </c>
      <c r="G83" s="37"/>
      <c r="H83" s="62" t="e">
        <f t="shared" si="13"/>
        <v>#DIV/0!</v>
      </c>
      <c r="I83" s="37">
        <v>105.1</v>
      </c>
      <c r="J83" s="37"/>
      <c r="K83" s="62" t="e">
        <f t="shared" si="14"/>
        <v>#DIV/0!</v>
      </c>
      <c r="L83" s="63">
        <v>105.4</v>
      </c>
      <c r="M83" s="37"/>
      <c r="N83" s="62" t="e">
        <f t="shared" si="15"/>
        <v>#DIV/0!</v>
      </c>
      <c r="O83" s="62">
        <v>105.5</v>
      </c>
      <c r="P83" s="37"/>
      <c r="Q83" s="62" t="e">
        <f t="shared" si="16"/>
        <v>#DIV/0!</v>
      </c>
      <c r="R83" s="63">
        <v>105.5</v>
      </c>
    </row>
    <row r="84" spans="2:18" s="11" customFormat="1" ht="48.75" customHeight="1">
      <c r="B84" s="40" t="s">
        <v>103</v>
      </c>
      <c r="C84" s="39" t="s">
        <v>118</v>
      </c>
      <c r="D84" s="62">
        <f>D85+D86</f>
        <v>0</v>
      </c>
      <c r="E84" s="37"/>
      <c r="F84" s="37">
        <v>108.5</v>
      </c>
      <c r="G84" s="37">
        <f>G85+G86</f>
        <v>0</v>
      </c>
      <c r="H84" s="62" t="e">
        <f t="shared" si="13"/>
        <v>#DIV/0!</v>
      </c>
      <c r="I84" s="37">
        <v>105.1</v>
      </c>
      <c r="J84" s="37">
        <f>J85+J86</f>
        <v>0</v>
      </c>
      <c r="K84" s="62" t="e">
        <f t="shared" si="14"/>
        <v>#DIV/0!</v>
      </c>
      <c r="L84" s="63">
        <v>105.4</v>
      </c>
      <c r="M84" s="37">
        <f>M85+M86</f>
        <v>0</v>
      </c>
      <c r="N84" s="62" t="e">
        <f t="shared" si="15"/>
        <v>#DIV/0!</v>
      </c>
      <c r="O84" s="62">
        <v>105.5</v>
      </c>
      <c r="P84" s="37">
        <f>P85+P86</f>
        <v>0</v>
      </c>
      <c r="Q84" s="62" t="e">
        <f t="shared" si="16"/>
        <v>#DIV/0!</v>
      </c>
      <c r="R84" s="63">
        <v>105.5</v>
      </c>
    </row>
    <row r="85" spans="2:18" s="11" customFormat="1" ht="30" customHeight="1">
      <c r="B85" s="40"/>
      <c r="C85" s="39"/>
      <c r="D85" s="62"/>
      <c r="E85" s="37"/>
      <c r="F85" s="37">
        <v>108.5</v>
      </c>
      <c r="G85" s="37"/>
      <c r="H85" s="62" t="e">
        <f t="shared" si="13"/>
        <v>#DIV/0!</v>
      </c>
      <c r="I85" s="37">
        <v>105.1</v>
      </c>
      <c r="J85" s="37"/>
      <c r="K85" s="62" t="e">
        <f t="shared" si="14"/>
        <v>#DIV/0!</v>
      </c>
      <c r="L85" s="63">
        <v>105.4</v>
      </c>
      <c r="M85" s="37"/>
      <c r="N85" s="62" t="e">
        <f t="shared" si="15"/>
        <v>#DIV/0!</v>
      </c>
      <c r="O85" s="62">
        <v>105.5</v>
      </c>
      <c r="P85" s="37"/>
      <c r="Q85" s="62" t="e">
        <f t="shared" si="16"/>
        <v>#DIV/0!</v>
      </c>
      <c r="R85" s="63">
        <v>105.5</v>
      </c>
    </row>
    <row r="86" spans="2:18" s="11" customFormat="1" ht="30" customHeight="1">
      <c r="B86" s="40"/>
      <c r="C86" s="39"/>
      <c r="D86" s="62"/>
      <c r="E86" s="37"/>
      <c r="F86" s="37">
        <v>108.5</v>
      </c>
      <c r="G86" s="37"/>
      <c r="H86" s="62" t="e">
        <f t="shared" si="13"/>
        <v>#DIV/0!</v>
      </c>
      <c r="I86" s="37">
        <v>105.1</v>
      </c>
      <c r="J86" s="37"/>
      <c r="K86" s="62" t="e">
        <f t="shared" si="14"/>
        <v>#DIV/0!</v>
      </c>
      <c r="L86" s="63">
        <v>105.4</v>
      </c>
      <c r="M86" s="37"/>
      <c r="N86" s="62" t="e">
        <f t="shared" si="15"/>
        <v>#DIV/0!</v>
      </c>
      <c r="O86" s="62">
        <v>105.5</v>
      </c>
      <c r="P86" s="37"/>
      <c r="Q86" s="62" t="e">
        <f t="shared" si="16"/>
        <v>#DIV/0!</v>
      </c>
      <c r="R86" s="63">
        <v>105.5</v>
      </c>
    </row>
    <row r="87" spans="2:18" s="11" customFormat="1" ht="35.25" customHeight="1">
      <c r="B87" s="40" t="s">
        <v>104</v>
      </c>
      <c r="C87" s="39" t="s">
        <v>41</v>
      </c>
      <c r="D87" s="62">
        <f>D88+D89</f>
        <v>0</v>
      </c>
      <c r="E87" s="37"/>
      <c r="F87" s="37">
        <v>108.5</v>
      </c>
      <c r="G87" s="37">
        <f>G88+G89</f>
        <v>0</v>
      </c>
      <c r="H87" s="62" t="e">
        <f t="shared" si="13"/>
        <v>#DIV/0!</v>
      </c>
      <c r="I87" s="37">
        <v>105.1</v>
      </c>
      <c r="J87" s="37">
        <f>J88+J89</f>
        <v>0</v>
      </c>
      <c r="K87" s="62" t="e">
        <f t="shared" si="14"/>
        <v>#DIV/0!</v>
      </c>
      <c r="L87" s="63">
        <v>105.4</v>
      </c>
      <c r="M87" s="37">
        <f>M88+M89</f>
        <v>0</v>
      </c>
      <c r="N87" s="62" t="e">
        <f t="shared" si="15"/>
        <v>#DIV/0!</v>
      </c>
      <c r="O87" s="62">
        <v>105.5</v>
      </c>
      <c r="P87" s="37">
        <f>P88+P89</f>
        <v>0</v>
      </c>
      <c r="Q87" s="62" t="e">
        <f t="shared" si="16"/>
        <v>#DIV/0!</v>
      </c>
      <c r="R87" s="63">
        <v>105.5</v>
      </c>
    </row>
    <row r="88" spans="2:18" s="11" customFormat="1" ht="30" customHeight="1">
      <c r="B88" s="40"/>
      <c r="C88" s="39"/>
      <c r="D88" s="62"/>
      <c r="E88" s="37"/>
      <c r="F88" s="37">
        <v>108.5</v>
      </c>
      <c r="G88" s="37"/>
      <c r="H88" s="62" t="e">
        <f t="shared" si="13"/>
        <v>#DIV/0!</v>
      </c>
      <c r="I88" s="37">
        <v>105.1</v>
      </c>
      <c r="J88" s="37"/>
      <c r="K88" s="62" t="e">
        <f t="shared" si="14"/>
        <v>#DIV/0!</v>
      </c>
      <c r="L88" s="63">
        <v>105.4</v>
      </c>
      <c r="M88" s="37"/>
      <c r="N88" s="62" t="e">
        <f t="shared" si="15"/>
        <v>#DIV/0!</v>
      </c>
      <c r="O88" s="62">
        <v>105.5</v>
      </c>
      <c r="P88" s="37"/>
      <c r="Q88" s="62" t="e">
        <f t="shared" si="16"/>
        <v>#DIV/0!</v>
      </c>
      <c r="R88" s="63">
        <v>105.5</v>
      </c>
    </row>
    <row r="89" spans="2:18" s="11" customFormat="1" ht="30" customHeight="1">
      <c r="B89" s="40"/>
      <c r="C89" s="39"/>
      <c r="D89" s="62"/>
      <c r="E89" s="37"/>
      <c r="F89" s="37">
        <v>108.5</v>
      </c>
      <c r="G89" s="37"/>
      <c r="H89" s="62" t="e">
        <f t="shared" si="13"/>
        <v>#DIV/0!</v>
      </c>
      <c r="I89" s="37">
        <v>105.1</v>
      </c>
      <c r="J89" s="37"/>
      <c r="K89" s="62" t="e">
        <f t="shared" si="14"/>
        <v>#DIV/0!</v>
      </c>
      <c r="L89" s="63">
        <v>105.4</v>
      </c>
      <c r="M89" s="37"/>
      <c r="N89" s="62" t="e">
        <f t="shared" si="15"/>
        <v>#DIV/0!</v>
      </c>
      <c r="O89" s="62">
        <v>105.5</v>
      </c>
      <c r="P89" s="37"/>
      <c r="Q89" s="62" t="e">
        <f t="shared" si="16"/>
        <v>#DIV/0!</v>
      </c>
      <c r="R89" s="63">
        <v>105.5</v>
      </c>
    </row>
    <row r="90" spans="2:18" s="11" customFormat="1" ht="30" customHeight="1">
      <c r="B90" s="40" t="s">
        <v>105</v>
      </c>
      <c r="C90" s="39" t="s">
        <v>42</v>
      </c>
      <c r="D90" s="62">
        <f>D91+D92</f>
        <v>0</v>
      </c>
      <c r="E90" s="37"/>
      <c r="F90" s="37">
        <v>108.5</v>
      </c>
      <c r="G90" s="37">
        <f>G91+G92</f>
        <v>0</v>
      </c>
      <c r="H90" s="62" t="e">
        <f t="shared" si="13"/>
        <v>#DIV/0!</v>
      </c>
      <c r="I90" s="37">
        <v>105.1</v>
      </c>
      <c r="J90" s="37">
        <f>J91+J92</f>
        <v>0</v>
      </c>
      <c r="K90" s="62" t="e">
        <f t="shared" si="14"/>
        <v>#DIV/0!</v>
      </c>
      <c r="L90" s="63">
        <v>105.4</v>
      </c>
      <c r="M90" s="37">
        <f>M91+M92</f>
        <v>0</v>
      </c>
      <c r="N90" s="62" t="e">
        <f t="shared" si="15"/>
        <v>#DIV/0!</v>
      </c>
      <c r="O90" s="62">
        <v>105.5</v>
      </c>
      <c r="P90" s="37">
        <f>P91+P92</f>
        <v>0</v>
      </c>
      <c r="Q90" s="62" t="e">
        <f t="shared" si="16"/>
        <v>#DIV/0!</v>
      </c>
      <c r="R90" s="63">
        <v>105.5</v>
      </c>
    </row>
    <row r="91" spans="2:18" s="11" customFormat="1" ht="30" customHeight="1">
      <c r="B91" s="40"/>
      <c r="C91" s="39"/>
      <c r="D91" s="62"/>
      <c r="E91" s="37"/>
      <c r="F91" s="37">
        <v>108.5</v>
      </c>
      <c r="G91" s="37"/>
      <c r="H91" s="62" t="e">
        <f t="shared" si="13"/>
        <v>#DIV/0!</v>
      </c>
      <c r="I91" s="37">
        <v>105.1</v>
      </c>
      <c r="J91" s="37"/>
      <c r="K91" s="62" t="e">
        <f t="shared" si="14"/>
        <v>#DIV/0!</v>
      </c>
      <c r="L91" s="63">
        <v>105.4</v>
      </c>
      <c r="M91" s="37"/>
      <c r="N91" s="62" t="e">
        <f t="shared" si="15"/>
        <v>#DIV/0!</v>
      </c>
      <c r="O91" s="62">
        <v>105.5</v>
      </c>
      <c r="P91" s="37"/>
      <c r="Q91" s="62" t="e">
        <f t="shared" si="16"/>
        <v>#DIV/0!</v>
      </c>
      <c r="R91" s="63">
        <v>105.5</v>
      </c>
    </row>
    <row r="92" spans="2:18" s="11" customFormat="1" ht="30" customHeight="1">
      <c r="B92" s="40"/>
      <c r="C92" s="39"/>
      <c r="D92" s="62"/>
      <c r="E92" s="37"/>
      <c r="F92" s="37">
        <v>108.5</v>
      </c>
      <c r="G92" s="37"/>
      <c r="H92" s="62" t="e">
        <f t="shared" si="13"/>
        <v>#DIV/0!</v>
      </c>
      <c r="I92" s="37">
        <v>105.1</v>
      </c>
      <c r="J92" s="37"/>
      <c r="K92" s="62" t="e">
        <f t="shared" si="14"/>
        <v>#DIV/0!</v>
      </c>
      <c r="L92" s="63">
        <v>105.4</v>
      </c>
      <c r="M92" s="37"/>
      <c r="N92" s="62" t="e">
        <f t="shared" si="15"/>
        <v>#DIV/0!</v>
      </c>
      <c r="O92" s="62">
        <v>105.5</v>
      </c>
      <c r="P92" s="37"/>
      <c r="Q92" s="62" t="e">
        <f t="shared" si="16"/>
        <v>#DIV/0!</v>
      </c>
      <c r="R92" s="63">
        <v>105.5</v>
      </c>
    </row>
    <row r="93" spans="2:18" s="11" customFormat="1" ht="44.25" customHeight="1">
      <c r="B93" s="40" t="s">
        <v>106</v>
      </c>
      <c r="C93" s="39" t="s">
        <v>43</v>
      </c>
      <c r="D93" s="62">
        <f>D94+D95</f>
        <v>0</v>
      </c>
      <c r="E93" s="37"/>
      <c r="F93" s="37">
        <v>108.5</v>
      </c>
      <c r="G93" s="37">
        <f>G94+G95</f>
        <v>0</v>
      </c>
      <c r="H93" s="62" t="e">
        <f t="shared" si="13"/>
        <v>#DIV/0!</v>
      </c>
      <c r="I93" s="37">
        <v>105.1</v>
      </c>
      <c r="J93" s="37">
        <f>J94+J95</f>
        <v>0</v>
      </c>
      <c r="K93" s="62" t="e">
        <f t="shared" si="14"/>
        <v>#DIV/0!</v>
      </c>
      <c r="L93" s="63">
        <v>105.4</v>
      </c>
      <c r="M93" s="37">
        <f>M94+M95</f>
        <v>0</v>
      </c>
      <c r="N93" s="62" t="e">
        <f t="shared" si="15"/>
        <v>#DIV/0!</v>
      </c>
      <c r="O93" s="62">
        <v>105.5</v>
      </c>
      <c r="P93" s="37">
        <f>P94+P95</f>
        <v>0</v>
      </c>
      <c r="Q93" s="62" t="e">
        <f t="shared" si="16"/>
        <v>#DIV/0!</v>
      </c>
      <c r="R93" s="63">
        <v>105.5</v>
      </c>
    </row>
    <row r="94" spans="2:18" s="11" customFormat="1" ht="25.5" customHeight="1">
      <c r="B94" s="40"/>
      <c r="C94" s="39"/>
      <c r="D94" s="62"/>
      <c r="E94" s="37"/>
      <c r="F94" s="37">
        <v>108.5</v>
      </c>
      <c r="G94" s="37"/>
      <c r="H94" s="62" t="e">
        <f t="shared" si="13"/>
        <v>#DIV/0!</v>
      </c>
      <c r="I94" s="37">
        <v>105.1</v>
      </c>
      <c r="J94" s="37"/>
      <c r="K94" s="62" t="e">
        <f t="shared" si="14"/>
        <v>#DIV/0!</v>
      </c>
      <c r="L94" s="63">
        <v>105.4</v>
      </c>
      <c r="M94" s="37"/>
      <c r="N94" s="62" t="e">
        <f t="shared" si="15"/>
        <v>#DIV/0!</v>
      </c>
      <c r="O94" s="62">
        <v>105.5</v>
      </c>
      <c r="P94" s="37"/>
      <c r="Q94" s="62" t="e">
        <f t="shared" si="16"/>
        <v>#DIV/0!</v>
      </c>
      <c r="R94" s="63">
        <v>105.5</v>
      </c>
    </row>
    <row r="95" spans="2:18" s="11" customFormat="1" ht="25.5" customHeight="1">
      <c r="B95" s="40"/>
      <c r="C95" s="39"/>
      <c r="D95" s="62"/>
      <c r="E95" s="37"/>
      <c r="F95" s="37">
        <v>108.5</v>
      </c>
      <c r="G95" s="37"/>
      <c r="H95" s="62" t="e">
        <f t="shared" si="13"/>
        <v>#DIV/0!</v>
      </c>
      <c r="I95" s="37">
        <v>105.1</v>
      </c>
      <c r="J95" s="37"/>
      <c r="K95" s="62" t="e">
        <f t="shared" si="14"/>
        <v>#DIV/0!</v>
      </c>
      <c r="L95" s="63">
        <v>105.4</v>
      </c>
      <c r="M95" s="37"/>
      <c r="N95" s="62" t="e">
        <f t="shared" si="15"/>
        <v>#DIV/0!</v>
      </c>
      <c r="O95" s="62">
        <v>105.5</v>
      </c>
      <c r="P95" s="37"/>
      <c r="Q95" s="62" t="e">
        <f t="shared" si="16"/>
        <v>#DIV/0!</v>
      </c>
      <c r="R95" s="63">
        <v>105.5</v>
      </c>
    </row>
    <row r="96" spans="2:18" s="11" customFormat="1" ht="30.75" customHeight="1">
      <c r="B96" s="40" t="s">
        <v>107</v>
      </c>
      <c r="C96" s="39" t="s">
        <v>44</v>
      </c>
      <c r="D96" s="62">
        <f>D97</f>
        <v>0</v>
      </c>
      <c r="E96" s="37"/>
      <c r="F96" s="37">
        <v>108.5</v>
      </c>
      <c r="G96" s="37">
        <f>G97</f>
        <v>0</v>
      </c>
      <c r="H96" s="62" t="e">
        <f t="shared" si="13"/>
        <v>#DIV/0!</v>
      </c>
      <c r="I96" s="37">
        <v>105.1</v>
      </c>
      <c r="J96" s="37">
        <f>J97</f>
        <v>0</v>
      </c>
      <c r="K96" s="62" t="e">
        <f t="shared" si="14"/>
        <v>#DIV/0!</v>
      </c>
      <c r="L96" s="63">
        <v>105.4</v>
      </c>
      <c r="M96" s="37">
        <f>M97</f>
        <v>0</v>
      </c>
      <c r="N96" s="62" t="e">
        <f t="shared" si="15"/>
        <v>#DIV/0!</v>
      </c>
      <c r="O96" s="62">
        <v>105.5</v>
      </c>
      <c r="P96" s="37">
        <f>P97</f>
        <v>0</v>
      </c>
      <c r="Q96" s="62" t="e">
        <f t="shared" si="16"/>
        <v>#DIV/0!</v>
      </c>
      <c r="R96" s="63">
        <v>105.5</v>
      </c>
    </row>
    <row r="97" spans="2:18" s="11" customFormat="1" ht="25.5" customHeight="1">
      <c r="B97" s="40"/>
      <c r="C97" s="39"/>
      <c r="D97" s="62"/>
      <c r="E97" s="37"/>
      <c r="F97" s="37">
        <v>108.5</v>
      </c>
      <c r="G97" s="37"/>
      <c r="H97" s="62" t="e">
        <f t="shared" si="13"/>
        <v>#DIV/0!</v>
      </c>
      <c r="I97" s="37">
        <v>105.1</v>
      </c>
      <c r="J97" s="37"/>
      <c r="K97" s="62" t="e">
        <f t="shared" si="14"/>
        <v>#DIV/0!</v>
      </c>
      <c r="L97" s="63">
        <v>105.4</v>
      </c>
      <c r="M97" s="37"/>
      <c r="N97" s="62" t="e">
        <f t="shared" si="15"/>
        <v>#DIV/0!</v>
      </c>
      <c r="O97" s="62">
        <v>105.5</v>
      </c>
      <c r="P97" s="37"/>
      <c r="Q97" s="62" t="e">
        <f t="shared" si="16"/>
        <v>#DIV/0!</v>
      </c>
      <c r="R97" s="63">
        <v>105.5</v>
      </c>
    </row>
    <row r="98" spans="2:18" s="11" customFormat="1" ht="43.5" customHeight="1">
      <c r="B98" s="40" t="s">
        <v>108</v>
      </c>
      <c r="C98" s="39" t="s">
        <v>45</v>
      </c>
      <c r="D98" s="62">
        <f>D99</f>
        <v>0</v>
      </c>
      <c r="E98" s="37"/>
      <c r="F98" s="37">
        <v>108.5</v>
      </c>
      <c r="G98" s="37">
        <f>G99</f>
        <v>0</v>
      </c>
      <c r="H98" s="62" t="e">
        <f t="shared" si="13"/>
        <v>#DIV/0!</v>
      </c>
      <c r="I98" s="37">
        <v>105.1</v>
      </c>
      <c r="J98" s="37">
        <f>J99</f>
        <v>0</v>
      </c>
      <c r="K98" s="62" t="e">
        <f t="shared" si="14"/>
        <v>#DIV/0!</v>
      </c>
      <c r="L98" s="63">
        <v>105.4</v>
      </c>
      <c r="M98" s="37">
        <f>M99</f>
        <v>0</v>
      </c>
      <c r="N98" s="62" t="e">
        <f t="shared" si="15"/>
        <v>#DIV/0!</v>
      </c>
      <c r="O98" s="62">
        <v>105.5</v>
      </c>
      <c r="P98" s="37">
        <f>P99</f>
        <v>0</v>
      </c>
      <c r="Q98" s="62" t="e">
        <f t="shared" si="16"/>
        <v>#DIV/0!</v>
      </c>
      <c r="R98" s="63">
        <v>105.5</v>
      </c>
    </row>
    <row r="99" spans="2:18" s="11" customFormat="1" ht="28.5" customHeight="1">
      <c r="B99" s="40"/>
      <c r="C99" s="39"/>
      <c r="D99" s="62"/>
      <c r="E99" s="37"/>
      <c r="F99" s="37">
        <v>108.5</v>
      </c>
      <c r="G99" s="37"/>
      <c r="H99" s="62" t="e">
        <f t="shared" si="13"/>
        <v>#DIV/0!</v>
      </c>
      <c r="I99" s="37">
        <v>105.1</v>
      </c>
      <c r="J99" s="37"/>
      <c r="K99" s="62" t="e">
        <f t="shared" si="14"/>
        <v>#DIV/0!</v>
      </c>
      <c r="L99" s="63">
        <v>105.4</v>
      </c>
      <c r="M99" s="37"/>
      <c r="N99" s="62" t="e">
        <f t="shared" si="15"/>
        <v>#DIV/0!</v>
      </c>
      <c r="O99" s="62">
        <v>105.5</v>
      </c>
      <c r="P99" s="37"/>
      <c r="Q99" s="62" t="e">
        <f t="shared" si="16"/>
        <v>#DIV/0!</v>
      </c>
      <c r="R99" s="63">
        <v>105.5</v>
      </c>
    </row>
    <row r="100" spans="2:18" s="11" customFormat="1" ht="28.5" customHeight="1">
      <c r="B100" s="40" t="s">
        <v>109</v>
      </c>
      <c r="C100" s="39" t="s">
        <v>46</v>
      </c>
      <c r="D100" s="62">
        <f>D101</f>
        <v>0</v>
      </c>
      <c r="E100" s="37"/>
      <c r="F100" s="37">
        <v>108.5</v>
      </c>
      <c r="G100" s="37">
        <f>G101</f>
        <v>0</v>
      </c>
      <c r="H100" s="62" t="e">
        <f t="shared" si="13"/>
        <v>#DIV/0!</v>
      </c>
      <c r="I100" s="37">
        <v>105.1</v>
      </c>
      <c r="J100" s="37">
        <f>J101</f>
        <v>0</v>
      </c>
      <c r="K100" s="62" t="e">
        <f t="shared" si="14"/>
        <v>#DIV/0!</v>
      </c>
      <c r="L100" s="63">
        <v>105.4</v>
      </c>
      <c r="M100" s="37">
        <f>M101</f>
        <v>0</v>
      </c>
      <c r="N100" s="62" t="e">
        <f t="shared" si="15"/>
        <v>#DIV/0!</v>
      </c>
      <c r="O100" s="62">
        <v>105.5</v>
      </c>
      <c r="P100" s="37">
        <f>P101</f>
        <v>0</v>
      </c>
      <c r="Q100" s="62" t="e">
        <f t="shared" si="16"/>
        <v>#DIV/0!</v>
      </c>
      <c r="R100" s="63">
        <v>105.5</v>
      </c>
    </row>
    <row r="101" spans="2:18" s="11" customFormat="1" ht="28.5" customHeight="1">
      <c r="B101" s="40"/>
      <c r="C101" s="39"/>
      <c r="D101" s="62"/>
      <c r="E101" s="37"/>
      <c r="F101" s="37">
        <v>108.5</v>
      </c>
      <c r="G101" s="37"/>
      <c r="H101" s="62" t="e">
        <f t="shared" si="13"/>
        <v>#DIV/0!</v>
      </c>
      <c r="I101" s="37">
        <v>105.1</v>
      </c>
      <c r="J101" s="37"/>
      <c r="K101" s="62" t="e">
        <f t="shared" si="14"/>
        <v>#DIV/0!</v>
      </c>
      <c r="L101" s="63">
        <v>105.4</v>
      </c>
      <c r="M101" s="37"/>
      <c r="N101" s="62" t="e">
        <f t="shared" si="15"/>
        <v>#DIV/0!</v>
      </c>
      <c r="O101" s="62">
        <v>105.5</v>
      </c>
      <c r="P101" s="37"/>
      <c r="Q101" s="62" t="e">
        <f t="shared" si="16"/>
        <v>#DIV/0!</v>
      </c>
      <c r="R101" s="63">
        <v>105.5</v>
      </c>
    </row>
    <row r="102" spans="2:18" s="11" customFormat="1" ht="28.5" customHeight="1">
      <c r="B102" s="40" t="s">
        <v>110</v>
      </c>
      <c r="C102" s="39" t="s">
        <v>47</v>
      </c>
      <c r="D102" s="62">
        <f>D103</f>
        <v>0</v>
      </c>
      <c r="E102" s="37"/>
      <c r="F102" s="37">
        <v>108.5</v>
      </c>
      <c r="G102" s="37">
        <f>G103</f>
        <v>0</v>
      </c>
      <c r="H102" s="62" t="e">
        <f t="shared" si="13"/>
        <v>#DIV/0!</v>
      </c>
      <c r="I102" s="37">
        <v>105.1</v>
      </c>
      <c r="J102" s="37">
        <f>J103</f>
        <v>0</v>
      </c>
      <c r="K102" s="62" t="e">
        <f t="shared" si="14"/>
        <v>#DIV/0!</v>
      </c>
      <c r="L102" s="63">
        <v>105.4</v>
      </c>
      <c r="M102" s="37">
        <f>M103</f>
        <v>0</v>
      </c>
      <c r="N102" s="62" t="e">
        <f t="shared" si="15"/>
        <v>#DIV/0!</v>
      </c>
      <c r="O102" s="62">
        <v>105.5</v>
      </c>
      <c r="P102" s="37">
        <f>P103</f>
        <v>0</v>
      </c>
      <c r="Q102" s="62" t="e">
        <f t="shared" si="16"/>
        <v>#DIV/0!</v>
      </c>
      <c r="R102" s="63">
        <v>105.5</v>
      </c>
    </row>
    <row r="103" spans="2:18" s="11" customFormat="1" ht="28.5" customHeight="1">
      <c r="B103" s="40"/>
      <c r="C103" s="39"/>
      <c r="D103" s="62"/>
      <c r="E103" s="37"/>
      <c r="F103" s="37">
        <v>108.5</v>
      </c>
      <c r="G103" s="37"/>
      <c r="H103" s="62" t="e">
        <f t="shared" si="13"/>
        <v>#DIV/0!</v>
      </c>
      <c r="I103" s="37">
        <v>105.1</v>
      </c>
      <c r="J103" s="37"/>
      <c r="K103" s="62" t="e">
        <f t="shared" si="14"/>
        <v>#DIV/0!</v>
      </c>
      <c r="L103" s="63">
        <v>105.4</v>
      </c>
      <c r="M103" s="37"/>
      <c r="N103" s="62" t="e">
        <f t="shared" si="15"/>
        <v>#DIV/0!</v>
      </c>
      <c r="O103" s="62">
        <v>105.5</v>
      </c>
      <c r="P103" s="37"/>
      <c r="Q103" s="62" t="e">
        <f t="shared" si="16"/>
        <v>#DIV/0!</v>
      </c>
      <c r="R103" s="63">
        <v>105.5</v>
      </c>
    </row>
    <row r="104" spans="2:18" s="11" customFormat="1" ht="28.5" customHeight="1">
      <c r="B104" s="40" t="s">
        <v>111</v>
      </c>
      <c r="C104" s="39" t="s">
        <v>48</v>
      </c>
      <c r="D104" s="62">
        <f>D105</f>
        <v>0</v>
      </c>
      <c r="E104" s="37"/>
      <c r="F104" s="37">
        <v>108.5</v>
      </c>
      <c r="G104" s="37">
        <f>G105</f>
        <v>0</v>
      </c>
      <c r="H104" s="62" t="e">
        <f t="shared" si="13"/>
        <v>#DIV/0!</v>
      </c>
      <c r="I104" s="37">
        <v>105.1</v>
      </c>
      <c r="J104" s="37">
        <f>J105</f>
        <v>0</v>
      </c>
      <c r="K104" s="62" t="e">
        <f t="shared" si="14"/>
        <v>#DIV/0!</v>
      </c>
      <c r="L104" s="63">
        <v>105.4</v>
      </c>
      <c r="M104" s="37">
        <f>M105</f>
        <v>0</v>
      </c>
      <c r="N104" s="62" t="e">
        <f t="shared" si="15"/>
        <v>#DIV/0!</v>
      </c>
      <c r="O104" s="62">
        <v>105.5</v>
      </c>
      <c r="P104" s="37">
        <f>P105</f>
        <v>0</v>
      </c>
      <c r="Q104" s="62" t="e">
        <f t="shared" si="16"/>
        <v>#DIV/0!</v>
      </c>
      <c r="R104" s="63">
        <v>105.5</v>
      </c>
    </row>
    <row r="105" spans="2:18" s="11" customFormat="1" ht="28.5" customHeight="1">
      <c r="B105" s="40"/>
      <c r="C105" s="39"/>
      <c r="D105" s="62"/>
      <c r="E105" s="37"/>
      <c r="F105" s="37">
        <v>108.5</v>
      </c>
      <c r="G105" s="37"/>
      <c r="H105" s="62" t="e">
        <f t="shared" si="13"/>
        <v>#DIV/0!</v>
      </c>
      <c r="I105" s="37">
        <v>105.1</v>
      </c>
      <c r="J105" s="37"/>
      <c r="K105" s="62" t="e">
        <f t="shared" si="14"/>
        <v>#DIV/0!</v>
      </c>
      <c r="L105" s="63">
        <v>105.4</v>
      </c>
      <c r="M105" s="37"/>
      <c r="N105" s="62" t="e">
        <f t="shared" si="15"/>
        <v>#DIV/0!</v>
      </c>
      <c r="O105" s="62">
        <v>105.5</v>
      </c>
      <c r="P105" s="37"/>
      <c r="Q105" s="62" t="e">
        <f t="shared" si="16"/>
        <v>#DIV/0!</v>
      </c>
      <c r="R105" s="63">
        <v>105.5</v>
      </c>
    </row>
    <row r="106" spans="2:18" ht="30" customHeight="1">
      <c r="B106" s="40" t="s">
        <v>19</v>
      </c>
      <c r="C106" s="39" t="s">
        <v>17</v>
      </c>
      <c r="D106" s="62"/>
      <c r="E106" s="37"/>
      <c r="F106" s="37">
        <v>108.5</v>
      </c>
      <c r="G106" s="37"/>
      <c r="H106" s="62" t="e">
        <f t="shared" si="13"/>
        <v>#DIV/0!</v>
      </c>
      <c r="I106" s="37">
        <v>105.1</v>
      </c>
      <c r="J106" s="37"/>
      <c r="K106" s="62" t="e">
        <f t="shared" si="14"/>
        <v>#DIV/0!</v>
      </c>
      <c r="L106" s="63">
        <v>105.4</v>
      </c>
      <c r="M106" s="37"/>
      <c r="N106" s="62" t="e">
        <f t="shared" si="15"/>
        <v>#DIV/0!</v>
      </c>
      <c r="O106" s="62">
        <v>105.5</v>
      </c>
      <c r="P106" s="37"/>
      <c r="Q106" s="62" t="e">
        <f t="shared" si="16"/>
        <v>#DIV/0!</v>
      </c>
      <c r="R106" s="63">
        <v>105.5</v>
      </c>
    </row>
    <row r="107" spans="2:18" ht="58.5" customHeight="1">
      <c r="B107" s="20" t="s">
        <v>116</v>
      </c>
      <c r="C107" s="21" t="s">
        <v>49</v>
      </c>
      <c r="D107" s="63">
        <f>D108+D109+D110+D111+D112+D113+D114</f>
        <v>0</v>
      </c>
      <c r="E107" s="63">
        <v>23.6</v>
      </c>
      <c r="F107" s="29">
        <v>108.5</v>
      </c>
      <c r="G107" s="63">
        <f>G108+G109+G110+G111+G112+G113+G114</f>
        <v>0</v>
      </c>
      <c r="H107" s="63" t="e">
        <f t="shared" si="13"/>
        <v>#DIV/0!</v>
      </c>
      <c r="I107" s="29">
        <v>105.1</v>
      </c>
      <c r="J107" s="63">
        <f>J108+J109+J110+J111+J112+J113+J114</f>
        <v>0</v>
      </c>
      <c r="K107" s="63" t="e">
        <f t="shared" si="14"/>
        <v>#DIV/0!</v>
      </c>
      <c r="L107" s="63">
        <v>105.4</v>
      </c>
      <c r="M107" s="63">
        <f>M108+M109+M110+M111+M112+M113+M114</f>
        <v>0</v>
      </c>
      <c r="N107" s="63" t="e">
        <f t="shared" si="15"/>
        <v>#DIV/0!</v>
      </c>
      <c r="O107" s="63">
        <v>105.5</v>
      </c>
      <c r="P107" s="63">
        <f>P108+P109+P110+P111+P112+P113+P114</f>
        <v>0</v>
      </c>
      <c r="Q107" s="63" t="e">
        <f t="shared" si="16"/>
        <v>#DIV/0!</v>
      </c>
      <c r="R107" s="63">
        <v>105.5</v>
      </c>
    </row>
    <row r="108" spans="2:18" ht="30" customHeight="1">
      <c r="B108" s="40"/>
      <c r="C108" s="43"/>
      <c r="D108" s="62"/>
      <c r="E108" s="37"/>
      <c r="F108" s="37"/>
      <c r="G108" s="37"/>
      <c r="H108" s="62"/>
      <c r="I108" s="37"/>
      <c r="J108" s="37"/>
      <c r="K108" s="62"/>
      <c r="L108" s="63"/>
      <c r="M108" s="37"/>
      <c r="N108" s="62"/>
      <c r="O108" s="62"/>
      <c r="P108" s="37"/>
      <c r="Q108" s="62"/>
      <c r="R108" s="63"/>
    </row>
    <row r="109" spans="2:18" ht="44.25" customHeight="1">
      <c r="B109" s="40"/>
      <c r="C109" s="43"/>
      <c r="D109" s="62"/>
      <c r="E109" s="37"/>
      <c r="F109" s="37"/>
      <c r="G109" s="37"/>
      <c r="H109" s="62"/>
      <c r="I109" s="37"/>
      <c r="J109" s="37"/>
      <c r="K109" s="62"/>
      <c r="L109" s="63"/>
      <c r="M109" s="37"/>
      <c r="N109" s="62"/>
      <c r="O109" s="62"/>
      <c r="P109" s="37"/>
      <c r="Q109" s="62"/>
      <c r="R109" s="63"/>
    </row>
    <row r="110" spans="2:18" ht="30" customHeight="1">
      <c r="B110" s="40"/>
      <c r="C110" s="39"/>
      <c r="D110" s="62"/>
      <c r="E110" s="68"/>
      <c r="F110" s="37">
        <v>108.5</v>
      </c>
      <c r="G110" s="37"/>
      <c r="H110" s="62" t="e">
        <f t="shared" si="13"/>
        <v>#DIV/0!</v>
      </c>
      <c r="I110" s="37">
        <v>105.1</v>
      </c>
      <c r="J110" s="37"/>
      <c r="K110" s="62" t="e">
        <f t="shared" si="14"/>
        <v>#DIV/0!</v>
      </c>
      <c r="L110" s="63">
        <v>105.4</v>
      </c>
      <c r="M110" s="37"/>
      <c r="N110" s="62" t="e">
        <f t="shared" si="15"/>
        <v>#DIV/0!</v>
      </c>
      <c r="O110" s="62">
        <v>105.5</v>
      </c>
      <c r="P110" s="37"/>
      <c r="Q110" s="62" t="e">
        <f t="shared" si="16"/>
        <v>#DIV/0!</v>
      </c>
      <c r="R110" s="63">
        <v>105.5</v>
      </c>
    </row>
    <row r="111" spans="2:18" ht="30" customHeight="1">
      <c r="B111" s="40"/>
      <c r="C111" s="39"/>
      <c r="D111" s="62"/>
      <c r="E111" s="68"/>
      <c r="F111" s="37">
        <v>108.5</v>
      </c>
      <c r="G111" s="37"/>
      <c r="H111" s="62" t="e">
        <f t="shared" si="13"/>
        <v>#DIV/0!</v>
      </c>
      <c r="I111" s="37">
        <v>105.1</v>
      </c>
      <c r="J111" s="37"/>
      <c r="K111" s="62" t="e">
        <f t="shared" si="14"/>
        <v>#DIV/0!</v>
      </c>
      <c r="L111" s="63">
        <v>105.4</v>
      </c>
      <c r="M111" s="37"/>
      <c r="N111" s="62" t="e">
        <f t="shared" si="15"/>
        <v>#DIV/0!</v>
      </c>
      <c r="O111" s="62">
        <v>105.5</v>
      </c>
      <c r="P111" s="37"/>
      <c r="Q111" s="62" t="e">
        <f t="shared" si="16"/>
        <v>#DIV/0!</v>
      </c>
      <c r="R111" s="63">
        <v>105.5</v>
      </c>
    </row>
    <row r="112" spans="2:18" ht="30" customHeight="1">
      <c r="B112" s="40"/>
      <c r="C112" s="39"/>
      <c r="D112" s="62"/>
      <c r="E112" s="68"/>
      <c r="F112" s="37">
        <v>108.5</v>
      </c>
      <c r="G112" s="37"/>
      <c r="H112" s="62" t="e">
        <f t="shared" si="13"/>
        <v>#DIV/0!</v>
      </c>
      <c r="I112" s="37">
        <v>105.1</v>
      </c>
      <c r="J112" s="37"/>
      <c r="K112" s="62" t="e">
        <f t="shared" si="14"/>
        <v>#DIV/0!</v>
      </c>
      <c r="L112" s="63">
        <v>105.4</v>
      </c>
      <c r="M112" s="37"/>
      <c r="N112" s="62" t="e">
        <f t="shared" si="15"/>
        <v>#DIV/0!</v>
      </c>
      <c r="O112" s="62">
        <v>105.5</v>
      </c>
      <c r="P112" s="37"/>
      <c r="Q112" s="62" t="e">
        <f t="shared" si="16"/>
        <v>#DIV/0!</v>
      </c>
      <c r="R112" s="63">
        <v>105.5</v>
      </c>
    </row>
    <row r="113" spans="2:18" ht="30" customHeight="1">
      <c r="B113" s="40"/>
      <c r="C113" s="39"/>
      <c r="D113" s="62"/>
      <c r="E113" s="68"/>
      <c r="F113" s="37">
        <v>108.5</v>
      </c>
      <c r="G113" s="37"/>
      <c r="H113" s="62" t="e">
        <f t="shared" si="13"/>
        <v>#DIV/0!</v>
      </c>
      <c r="I113" s="37">
        <v>105.1</v>
      </c>
      <c r="J113" s="37"/>
      <c r="K113" s="62" t="e">
        <f t="shared" si="14"/>
        <v>#DIV/0!</v>
      </c>
      <c r="L113" s="63">
        <v>105.4</v>
      </c>
      <c r="M113" s="37"/>
      <c r="N113" s="62" t="e">
        <f t="shared" si="15"/>
        <v>#DIV/0!</v>
      </c>
      <c r="O113" s="62">
        <v>105.5</v>
      </c>
      <c r="P113" s="37"/>
      <c r="Q113" s="62" t="e">
        <f t="shared" si="16"/>
        <v>#DIV/0!</v>
      </c>
      <c r="R113" s="63">
        <v>105.5</v>
      </c>
    </row>
    <row r="114" spans="2:18" ht="30" customHeight="1">
      <c r="B114" s="40"/>
      <c r="C114" s="39"/>
      <c r="D114" s="62"/>
      <c r="E114" s="68"/>
      <c r="F114" s="37">
        <v>108.5</v>
      </c>
      <c r="G114" s="37"/>
      <c r="H114" s="62" t="e">
        <f t="shared" si="13"/>
        <v>#DIV/0!</v>
      </c>
      <c r="I114" s="37">
        <v>105.1</v>
      </c>
      <c r="J114" s="37"/>
      <c r="K114" s="62" t="e">
        <f t="shared" si="14"/>
        <v>#DIV/0!</v>
      </c>
      <c r="L114" s="63">
        <v>105.4</v>
      </c>
      <c r="M114" s="37"/>
      <c r="N114" s="62" t="e">
        <f t="shared" si="15"/>
        <v>#DIV/0!</v>
      </c>
      <c r="O114" s="62">
        <v>105.5</v>
      </c>
      <c r="P114" s="37"/>
      <c r="Q114" s="62" t="e">
        <f t="shared" si="16"/>
        <v>#DIV/0!</v>
      </c>
      <c r="R114" s="63">
        <v>105.5</v>
      </c>
    </row>
    <row r="115" spans="2:18" ht="30" customHeight="1">
      <c r="B115" s="22"/>
      <c r="C115" s="39"/>
      <c r="D115" s="62"/>
      <c r="E115" s="68"/>
      <c r="F115" s="37"/>
      <c r="G115" s="37"/>
      <c r="H115" s="62"/>
      <c r="I115" s="37"/>
      <c r="J115" s="37"/>
      <c r="K115" s="62"/>
      <c r="L115" s="63"/>
      <c r="M115" s="37"/>
      <c r="N115" s="62"/>
      <c r="O115" s="62"/>
      <c r="P115" s="37"/>
      <c r="Q115" s="62"/>
      <c r="R115" s="63"/>
    </row>
    <row r="116" spans="2:18" ht="71.25" customHeight="1">
      <c r="B116" s="23" t="s">
        <v>112</v>
      </c>
      <c r="C116" s="10" t="s">
        <v>50</v>
      </c>
      <c r="D116" s="63">
        <f>D117+D118+D119+D120+D121+D122</f>
        <v>0</v>
      </c>
      <c r="E116" s="63"/>
      <c r="F116" s="63">
        <v>108.5</v>
      </c>
      <c r="G116" s="63">
        <f t="shared" ref="G116:P116" si="18">G117+G118+G119+G120+G121+G122</f>
        <v>0</v>
      </c>
      <c r="H116" s="63" t="e">
        <f t="shared" si="13"/>
        <v>#DIV/0!</v>
      </c>
      <c r="I116" s="29">
        <v>105.1</v>
      </c>
      <c r="J116" s="63">
        <f t="shared" si="18"/>
        <v>0</v>
      </c>
      <c r="K116" s="63" t="e">
        <f t="shared" si="14"/>
        <v>#DIV/0!</v>
      </c>
      <c r="L116" s="63">
        <v>105.4</v>
      </c>
      <c r="M116" s="63">
        <f t="shared" si="18"/>
        <v>0</v>
      </c>
      <c r="N116" s="63" t="e">
        <f t="shared" si="15"/>
        <v>#DIV/0!</v>
      </c>
      <c r="O116" s="63">
        <v>105.5</v>
      </c>
      <c r="P116" s="63">
        <f t="shared" si="18"/>
        <v>0</v>
      </c>
      <c r="Q116" s="63" t="e">
        <f t="shared" si="16"/>
        <v>#DIV/0!</v>
      </c>
      <c r="R116" s="63">
        <v>105.5</v>
      </c>
    </row>
    <row r="117" spans="2:18" s="11" customFormat="1" ht="27.75" customHeight="1">
      <c r="B117" s="40"/>
      <c r="C117" s="41"/>
      <c r="D117" s="62"/>
      <c r="E117" s="68"/>
      <c r="F117" s="37">
        <v>108.5</v>
      </c>
      <c r="G117" s="37"/>
      <c r="H117" s="62" t="e">
        <f t="shared" si="13"/>
        <v>#DIV/0!</v>
      </c>
      <c r="I117" s="37">
        <v>105.1</v>
      </c>
      <c r="J117" s="37"/>
      <c r="K117" s="62" t="e">
        <f t="shared" si="14"/>
        <v>#DIV/0!</v>
      </c>
      <c r="L117" s="63">
        <v>105.4</v>
      </c>
      <c r="M117" s="37"/>
      <c r="N117" s="62" t="e">
        <f t="shared" si="15"/>
        <v>#DIV/0!</v>
      </c>
      <c r="O117" s="62">
        <v>105.5</v>
      </c>
      <c r="P117" s="37"/>
      <c r="Q117" s="62" t="e">
        <f t="shared" si="16"/>
        <v>#DIV/0!</v>
      </c>
      <c r="R117" s="63">
        <v>105.5</v>
      </c>
    </row>
    <row r="118" spans="2:18" s="11" customFormat="1" ht="27.75" customHeight="1">
      <c r="B118" s="40"/>
      <c r="C118" s="41"/>
      <c r="D118" s="62"/>
      <c r="E118" s="68"/>
      <c r="F118" s="37"/>
      <c r="G118" s="37"/>
      <c r="H118" s="62"/>
      <c r="I118" s="37"/>
      <c r="J118" s="37"/>
      <c r="K118" s="62"/>
      <c r="L118" s="63"/>
      <c r="M118" s="37"/>
      <c r="N118" s="62"/>
      <c r="O118" s="62"/>
      <c r="P118" s="37"/>
      <c r="Q118" s="62"/>
      <c r="R118" s="63"/>
    </row>
    <row r="119" spans="2:18" s="11" customFormat="1" ht="46.5" customHeight="1">
      <c r="B119" s="40"/>
      <c r="C119" s="41"/>
      <c r="D119" s="62"/>
      <c r="E119" s="68"/>
      <c r="F119" s="37"/>
      <c r="G119" s="37"/>
      <c r="H119" s="62"/>
      <c r="I119" s="37"/>
      <c r="J119" s="37"/>
      <c r="K119" s="62"/>
      <c r="L119" s="63"/>
      <c r="M119" s="37"/>
      <c r="N119" s="62"/>
      <c r="O119" s="62"/>
      <c r="P119" s="37"/>
      <c r="Q119" s="62"/>
      <c r="R119" s="63"/>
    </row>
    <row r="120" spans="2:18" s="11" customFormat="1" ht="30" customHeight="1">
      <c r="B120" s="40"/>
      <c r="C120" s="39"/>
      <c r="D120" s="62"/>
      <c r="E120" s="68"/>
      <c r="F120" s="37">
        <v>108.5</v>
      </c>
      <c r="G120" s="37"/>
      <c r="H120" s="62" t="e">
        <f t="shared" si="13"/>
        <v>#DIV/0!</v>
      </c>
      <c r="I120" s="37">
        <v>105.1</v>
      </c>
      <c r="J120" s="37"/>
      <c r="K120" s="62" t="e">
        <f t="shared" si="14"/>
        <v>#DIV/0!</v>
      </c>
      <c r="L120" s="63">
        <v>105.4</v>
      </c>
      <c r="M120" s="37"/>
      <c r="N120" s="62" t="e">
        <f t="shared" si="15"/>
        <v>#DIV/0!</v>
      </c>
      <c r="O120" s="62">
        <v>105.5</v>
      </c>
      <c r="P120" s="37"/>
      <c r="Q120" s="62" t="e">
        <f t="shared" si="16"/>
        <v>#DIV/0!</v>
      </c>
      <c r="R120" s="63">
        <v>105.5</v>
      </c>
    </row>
    <row r="121" spans="2:18" ht="30" customHeight="1">
      <c r="B121" s="40"/>
      <c r="C121" s="39"/>
      <c r="D121" s="62"/>
      <c r="E121" s="68"/>
      <c r="F121" s="37">
        <v>108.5</v>
      </c>
      <c r="G121" s="37"/>
      <c r="H121" s="62" t="e">
        <f t="shared" si="13"/>
        <v>#DIV/0!</v>
      </c>
      <c r="I121" s="37">
        <v>105.1</v>
      </c>
      <c r="J121" s="37"/>
      <c r="K121" s="62" t="e">
        <f t="shared" si="14"/>
        <v>#DIV/0!</v>
      </c>
      <c r="L121" s="63">
        <v>105.4</v>
      </c>
      <c r="M121" s="37"/>
      <c r="N121" s="62" t="e">
        <f t="shared" si="15"/>
        <v>#DIV/0!</v>
      </c>
      <c r="O121" s="62">
        <v>105.5</v>
      </c>
      <c r="P121" s="37"/>
      <c r="Q121" s="62" t="e">
        <f t="shared" si="16"/>
        <v>#DIV/0!</v>
      </c>
      <c r="R121" s="63">
        <v>105.5</v>
      </c>
    </row>
    <row r="122" spans="2:18" ht="30" customHeight="1">
      <c r="B122" s="40"/>
      <c r="C122" s="39"/>
      <c r="D122" s="62"/>
      <c r="E122" s="68"/>
      <c r="F122" s="37">
        <v>108.5</v>
      </c>
      <c r="G122" s="37"/>
      <c r="H122" s="62" t="e">
        <f t="shared" si="13"/>
        <v>#DIV/0!</v>
      </c>
      <c r="I122" s="37">
        <v>105.1</v>
      </c>
      <c r="J122" s="37"/>
      <c r="K122" s="62" t="e">
        <f t="shared" si="14"/>
        <v>#DIV/0!</v>
      </c>
      <c r="L122" s="63">
        <v>105.4</v>
      </c>
      <c r="M122" s="37"/>
      <c r="N122" s="62" t="e">
        <f t="shared" si="15"/>
        <v>#DIV/0!</v>
      </c>
      <c r="O122" s="62">
        <v>105.5</v>
      </c>
      <c r="P122" s="37"/>
      <c r="Q122" s="62" t="e">
        <f t="shared" si="16"/>
        <v>#DIV/0!</v>
      </c>
      <c r="R122" s="63">
        <v>105.5</v>
      </c>
    </row>
    <row r="123" spans="2:18" ht="30" customHeight="1">
      <c r="B123" s="40" t="s">
        <v>113</v>
      </c>
      <c r="C123" s="39" t="s">
        <v>17</v>
      </c>
      <c r="D123" s="62">
        <v>0</v>
      </c>
      <c r="E123" s="68"/>
      <c r="F123" s="37">
        <v>108.5</v>
      </c>
      <c r="G123" s="37"/>
      <c r="H123" s="62" t="e">
        <f t="shared" si="13"/>
        <v>#DIV/0!</v>
      </c>
      <c r="I123" s="37">
        <v>105.1</v>
      </c>
      <c r="J123" s="37"/>
      <c r="K123" s="62" t="e">
        <f t="shared" si="14"/>
        <v>#DIV/0!</v>
      </c>
      <c r="L123" s="63">
        <v>105.4</v>
      </c>
      <c r="M123" s="37"/>
      <c r="N123" s="62" t="e">
        <f t="shared" si="15"/>
        <v>#DIV/0!</v>
      </c>
      <c r="O123" s="62">
        <v>105.5</v>
      </c>
      <c r="P123" s="37"/>
      <c r="Q123" s="62" t="e">
        <f t="shared" si="16"/>
        <v>#DIV/0!</v>
      </c>
      <c r="R123" s="63">
        <v>105.5</v>
      </c>
    </row>
    <row r="124" spans="2:18" ht="75" customHeight="1">
      <c r="B124" s="23" t="s">
        <v>54</v>
      </c>
      <c r="C124" s="10" t="s">
        <v>52</v>
      </c>
      <c r="D124" s="63">
        <f>D125+D126+D127+D128+D129</f>
        <v>0</v>
      </c>
      <c r="E124" s="63"/>
      <c r="F124" s="63">
        <v>108.5</v>
      </c>
      <c r="G124" s="63">
        <f t="shared" ref="G124:P124" si="19">G125+G126+G127+G128+G129</f>
        <v>0</v>
      </c>
      <c r="H124" s="63" t="e">
        <f t="shared" si="13"/>
        <v>#DIV/0!</v>
      </c>
      <c r="I124" s="29">
        <v>105.1</v>
      </c>
      <c r="J124" s="63">
        <f t="shared" si="19"/>
        <v>0</v>
      </c>
      <c r="K124" s="63" t="e">
        <f t="shared" si="14"/>
        <v>#DIV/0!</v>
      </c>
      <c r="L124" s="63">
        <v>105.4</v>
      </c>
      <c r="M124" s="63">
        <f t="shared" si="19"/>
        <v>0</v>
      </c>
      <c r="N124" s="63" t="e">
        <f t="shared" si="15"/>
        <v>#DIV/0!</v>
      </c>
      <c r="O124" s="63">
        <v>105.5</v>
      </c>
      <c r="P124" s="63">
        <f t="shared" si="19"/>
        <v>0</v>
      </c>
      <c r="Q124" s="63" t="e">
        <f t="shared" si="16"/>
        <v>#DIV/0!</v>
      </c>
      <c r="R124" s="63">
        <v>105.5</v>
      </c>
    </row>
    <row r="125" spans="2:18" ht="30" customHeight="1">
      <c r="B125" s="40"/>
      <c r="C125" s="39"/>
      <c r="D125" s="62"/>
      <c r="E125" s="68"/>
      <c r="F125" s="37">
        <v>108.5</v>
      </c>
      <c r="G125" s="37"/>
      <c r="H125" s="62" t="e">
        <f t="shared" si="13"/>
        <v>#DIV/0!</v>
      </c>
      <c r="I125" s="37">
        <v>105.1</v>
      </c>
      <c r="J125" s="37"/>
      <c r="K125" s="62" t="e">
        <f t="shared" si="14"/>
        <v>#DIV/0!</v>
      </c>
      <c r="L125" s="63">
        <v>105.4</v>
      </c>
      <c r="M125" s="37"/>
      <c r="N125" s="62" t="e">
        <f t="shared" si="15"/>
        <v>#DIV/0!</v>
      </c>
      <c r="O125" s="62">
        <v>105.5</v>
      </c>
      <c r="P125" s="37"/>
      <c r="Q125" s="62" t="e">
        <f t="shared" si="16"/>
        <v>#DIV/0!</v>
      </c>
      <c r="R125" s="63">
        <v>105.5</v>
      </c>
    </row>
    <row r="126" spans="2:18" ht="30" customHeight="1">
      <c r="B126" s="40"/>
      <c r="C126" s="39"/>
      <c r="D126" s="62"/>
      <c r="E126" s="68"/>
      <c r="F126" s="37">
        <v>108.5</v>
      </c>
      <c r="G126" s="37"/>
      <c r="H126" s="62" t="e">
        <f t="shared" si="13"/>
        <v>#DIV/0!</v>
      </c>
      <c r="I126" s="37">
        <v>105.1</v>
      </c>
      <c r="J126" s="37"/>
      <c r="K126" s="62" t="e">
        <f t="shared" si="14"/>
        <v>#DIV/0!</v>
      </c>
      <c r="L126" s="63">
        <v>105.4</v>
      </c>
      <c r="M126" s="37"/>
      <c r="N126" s="62" t="e">
        <f t="shared" si="15"/>
        <v>#DIV/0!</v>
      </c>
      <c r="O126" s="62">
        <v>105.5</v>
      </c>
      <c r="P126" s="37"/>
      <c r="Q126" s="62" t="e">
        <f t="shared" si="16"/>
        <v>#DIV/0!</v>
      </c>
      <c r="R126" s="63">
        <v>105.5</v>
      </c>
    </row>
    <row r="127" spans="2:18" ht="30" customHeight="1">
      <c r="B127" s="40"/>
      <c r="C127" s="39"/>
      <c r="D127" s="62"/>
      <c r="E127" s="68"/>
      <c r="F127" s="37">
        <v>108.5</v>
      </c>
      <c r="G127" s="37"/>
      <c r="H127" s="62" t="e">
        <f t="shared" si="13"/>
        <v>#DIV/0!</v>
      </c>
      <c r="I127" s="37">
        <v>105.1</v>
      </c>
      <c r="J127" s="37"/>
      <c r="K127" s="62" t="e">
        <f t="shared" si="14"/>
        <v>#DIV/0!</v>
      </c>
      <c r="L127" s="63">
        <v>105.4</v>
      </c>
      <c r="M127" s="37"/>
      <c r="N127" s="62" t="e">
        <f t="shared" si="15"/>
        <v>#DIV/0!</v>
      </c>
      <c r="O127" s="62">
        <v>105.5</v>
      </c>
      <c r="P127" s="37"/>
      <c r="Q127" s="62" t="e">
        <f t="shared" si="16"/>
        <v>#DIV/0!</v>
      </c>
      <c r="R127" s="63">
        <v>105.5</v>
      </c>
    </row>
    <row r="128" spans="2:18" ht="30" customHeight="1">
      <c r="B128" s="40"/>
      <c r="C128" s="39"/>
      <c r="D128" s="62"/>
      <c r="E128" s="68"/>
      <c r="F128" s="37">
        <v>108.5</v>
      </c>
      <c r="G128" s="37"/>
      <c r="H128" s="62" t="e">
        <f t="shared" si="13"/>
        <v>#DIV/0!</v>
      </c>
      <c r="I128" s="37">
        <v>105.1</v>
      </c>
      <c r="J128" s="37"/>
      <c r="K128" s="62" t="e">
        <f t="shared" si="14"/>
        <v>#DIV/0!</v>
      </c>
      <c r="L128" s="63">
        <v>105.4</v>
      </c>
      <c r="M128" s="37"/>
      <c r="N128" s="62" t="e">
        <f t="shared" si="15"/>
        <v>#DIV/0!</v>
      </c>
      <c r="O128" s="62">
        <v>105.5</v>
      </c>
      <c r="P128" s="37"/>
      <c r="Q128" s="62" t="e">
        <f t="shared" si="16"/>
        <v>#DIV/0!</v>
      </c>
      <c r="R128" s="63">
        <v>105.5</v>
      </c>
    </row>
    <row r="129" spans="2:18" ht="30" customHeight="1">
      <c r="B129" s="40"/>
      <c r="C129" s="39"/>
      <c r="D129" s="62"/>
      <c r="E129" s="68"/>
      <c r="F129" s="37">
        <v>108.5</v>
      </c>
      <c r="G129" s="37"/>
      <c r="H129" s="62" t="e">
        <f t="shared" si="13"/>
        <v>#DIV/0!</v>
      </c>
      <c r="I129" s="37">
        <v>105.1</v>
      </c>
      <c r="J129" s="37"/>
      <c r="K129" s="62" t="e">
        <f t="shared" si="14"/>
        <v>#DIV/0!</v>
      </c>
      <c r="L129" s="63">
        <v>105.4</v>
      </c>
      <c r="M129" s="37"/>
      <c r="N129" s="62" t="e">
        <f t="shared" si="15"/>
        <v>#DIV/0!</v>
      </c>
      <c r="O129" s="62">
        <v>105.5</v>
      </c>
      <c r="P129" s="37"/>
      <c r="Q129" s="62" t="e">
        <f t="shared" si="16"/>
        <v>#DIV/0!</v>
      </c>
      <c r="R129" s="63">
        <v>105.5</v>
      </c>
    </row>
    <row r="130" spans="2:18" ht="30" customHeight="1">
      <c r="B130" s="40" t="s">
        <v>51</v>
      </c>
      <c r="C130" s="39" t="s">
        <v>17</v>
      </c>
      <c r="D130" s="62">
        <v>0</v>
      </c>
      <c r="E130" s="68"/>
      <c r="F130" s="37">
        <v>108.5</v>
      </c>
      <c r="G130" s="37"/>
      <c r="H130" s="62" t="e">
        <f t="shared" si="13"/>
        <v>#DIV/0!</v>
      </c>
      <c r="I130" s="37">
        <v>105.1</v>
      </c>
      <c r="J130" s="37"/>
      <c r="K130" s="62" t="e">
        <f t="shared" si="14"/>
        <v>#DIV/0!</v>
      </c>
      <c r="L130" s="63">
        <v>105.4</v>
      </c>
      <c r="M130" s="37"/>
      <c r="N130" s="62" t="e">
        <f t="shared" si="15"/>
        <v>#DIV/0!</v>
      </c>
      <c r="O130" s="62">
        <v>105.5</v>
      </c>
      <c r="P130" s="37"/>
      <c r="Q130" s="62" t="e">
        <f t="shared" si="16"/>
        <v>#DIV/0!</v>
      </c>
      <c r="R130" s="63">
        <v>105.5</v>
      </c>
    </row>
    <row r="131" spans="2:18" ht="51.75" customHeight="1">
      <c r="B131" s="23" t="s">
        <v>55</v>
      </c>
      <c r="C131" s="21" t="s">
        <v>13</v>
      </c>
      <c r="D131" s="63">
        <f>D132+D133+D134+D135+D136</f>
        <v>0</v>
      </c>
      <c r="E131" s="63"/>
      <c r="F131" s="63">
        <v>108.5</v>
      </c>
      <c r="G131" s="63">
        <f t="shared" ref="G131:P131" si="20">G132+G133+G134+G135+G136</f>
        <v>0</v>
      </c>
      <c r="H131" s="63" t="e">
        <f t="shared" si="13"/>
        <v>#DIV/0!</v>
      </c>
      <c r="I131" s="29">
        <v>105.1</v>
      </c>
      <c r="J131" s="63">
        <f t="shared" si="20"/>
        <v>0</v>
      </c>
      <c r="K131" s="63" t="e">
        <f t="shared" si="14"/>
        <v>#DIV/0!</v>
      </c>
      <c r="L131" s="63">
        <v>105.4</v>
      </c>
      <c r="M131" s="63">
        <f t="shared" si="20"/>
        <v>0</v>
      </c>
      <c r="N131" s="63" t="e">
        <f t="shared" si="15"/>
        <v>#DIV/0!</v>
      </c>
      <c r="O131" s="63">
        <v>105.5</v>
      </c>
      <c r="P131" s="63">
        <f t="shared" si="20"/>
        <v>0</v>
      </c>
      <c r="Q131" s="63" t="e">
        <f t="shared" si="16"/>
        <v>#DIV/0!</v>
      </c>
      <c r="R131" s="63">
        <v>105.5</v>
      </c>
    </row>
    <row r="132" spans="2:18" ht="30" customHeight="1">
      <c r="B132" s="40"/>
      <c r="C132" s="54"/>
      <c r="D132" s="62"/>
      <c r="E132" s="68"/>
      <c r="F132" s="37"/>
      <c r="G132" s="37"/>
      <c r="H132" s="62"/>
      <c r="I132" s="37"/>
      <c r="J132" s="37"/>
      <c r="K132" s="62"/>
      <c r="L132" s="63"/>
      <c r="M132" s="37"/>
      <c r="N132" s="62"/>
      <c r="O132" s="62"/>
      <c r="P132" s="37"/>
      <c r="Q132" s="62"/>
      <c r="R132" s="63"/>
    </row>
    <row r="133" spans="2:18" ht="30" customHeight="1">
      <c r="B133" s="40"/>
      <c r="C133" s="41"/>
      <c r="D133" s="62"/>
      <c r="E133" s="68"/>
      <c r="F133" s="37">
        <v>108.5</v>
      </c>
      <c r="G133" s="37"/>
      <c r="H133" s="62" t="e">
        <f t="shared" si="13"/>
        <v>#DIV/0!</v>
      </c>
      <c r="I133" s="37">
        <v>105.1</v>
      </c>
      <c r="J133" s="37"/>
      <c r="K133" s="62" t="e">
        <f t="shared" si="14"/>
        <v>#DIV/0!</v>
      </c>
      <c r="L133" s="63">
        <v>105.4</v>
      </c>
      <c r="M133" s="37"/>
      <c r="N133" s="62" t="e">
        <f t="shared" si="15"/>
        <v>#DIV/0!</v>
      </c>
      <c r="O133" s="62">
        <v>105.5</v>
      </c>
      <c r="P133" s="37"/>
      <c r="Q133" s="62" t="e">
        <f t="shared" si="16"/>
        <v>#DIV/0!</v>
      </c>
      <c r="R133" s="63">
        <v>105.5</v>
      </c>
    </row>
    <row r="134" spans="2:18" ht="30" customHeight="1">
      <c r="B134" s="40"/>
      <c r="C134" s="39"/>
      <c r="D134" s="62"/>
      <c r="E134" s="68"/>
      <c r="F134" s="37">
        <v>108.5</v>
      </c>
      <c r="G134" s="37"/>
      <c r="H134" s="62" t="e">
        <f t="shared" si="13"/>
        <v>#DIV/0!</v>
      </c>
      <c r="I134" s="37">
        <v>105.1</v>
      </c>
      <c r="J134" s="37"/>
      <c r="K134" s="62" t="e">
        <f t="shared" si="14"/>
        <v>#DIV/0!</v>
      </c>
      <c r="L134" s="63">
        <v>105.4</v>
      </c>
      <c r="M134" s="37"/>
      <c r="N134" s="62" t="e">
        <f t="shared" si="15"/>
        <v>#DIV/0!</v>
      </c>
      <c r="O134" s="62">
        <v>105.5</v>
      </c>
      <c r="P134" s="37"/>
      <c r="Q134" s="62" t="e">
        <f t="shared" si="16"/>
        <v>#DIV/0!</v>
      </c>
      <c r="R134" s="63">
        <v>105.5</v>
      </c>
    </row>
    <row r="135" spans="2:18" ht="30" customHeight="1">
      <c r="B135" s="40"/>
      <c r="C135" s="39"/>
      <c r="D135" s="62"/>
      <c r="E135" s="68"/>
      <c r="F135" s="37">
        <v>108.5</v>
      </c>
      <c r="G135" s="37"/>
      <c r="H135" s="62" t="e">
        <f t="shared" si="13"/>
        <v>#DIV/0!</v>
      </c>
      <c r="I135" s="37">
        <v>105.1</v>
      </c>
      <c r="J135" s="37"/>
      <c r="K135" s="62" t="e">
        <f t="shared" si="14"/>
        <v>#DIV/0!</v>
      </c>
      <c r="L135" s="63">
        <v>105.4</v>
      </c>
      <c r="M135" s="37"/>
      <c r="N135" s="62" t="e">
        <f t="shared" si="15"/>
        <v>#DIV/0!</v>
      </c>
      <c r="O135" s="62">
        <v>105.5</v>
      </c>
      <c r="P135" s="37"/>
      <c r="Q135" s="62" t="e">
        <f t="shared" si="16"/>
        <v>#DIV/0!</v>
      </c>
      <c r="R135" s="63">
        <v>105.5</v>
      </c>
    </row>
    <row r="136" spans="2:18" ht="30" customHeight="1">
      <c r="B136" s="40"/>
      <c r="C136" s="39"/>
      <c r="D136" s="62"/>
      <c r="E136" s="68"/>
      <c r="F136" s="37">
        <v>108.5</v>
      </c>
      <c r="G136" s="37"/>
      <c r="H136" s="62" t="e">
        <f t="shared" si="13"/>
        <v>#DIV/0!</v>
      </c>
      <c r="I136" s="37">
        <v>105.1</v>
      </c>
      <c r="J136" s="37"/>
      <c r="K136" s="62" t="e">
        <f t="shared" si="14"/>
        <v>#DIV/0!</v>
      </c>
      <c r="L136" s="63">
        <v>105.4</v>
      </c>
      <c r="M136" s="37"/>
      <c r="N136" s="62" t="e">
        <f t="shared" si="15"/>
        <v>#DIV/0!</v>
      </c>
      <c r="O136" s="62">
        <v>105.5</v>
      </c>
      <c r="P136" s="37"/>
      <c r="Q136" s="62" t="e">
        <f t="shared" si="16"/>
        <v>#DIV/0!</v>
      </c>
      <c r="R136" s="63">
        <v>105.5</v>
      </c>
    </row>
    <row r="137" spans="2:18" ht="30" customHeight="1">
      <c r="B137" s="40" t="s">
        <v>53</v>
      </c>
      <c r="C137" s="39" t="s">
        <v>17</v>
      </c>
      <c r="D137" s="62">
        <v>0</v>
      </c>
      <c r="E137" s="68"/>
      <c r="F137" s="37">
        <v>108.5</v>
      </c>
      <c r="G137" s="37"/>
      <c r="H137" s="62" t="e">
        <f t="shared" si="13"/>
        <v>#DIV/0!</v>
      </c>
      <c r="I137" s="37">
        <v>105.1</v>
      </c>
      <c r="J137" s="37"/>
      <c r="K137" s="62" t="e">
        <f t="shared" si="14"/>
        <v>#DIV/0!</v>
      </c>
      <c r="L137" s="63">
        <v>105.4</v>
      </c>
      <c r="M137" s="37"/>
      <c r="N137" s="62" t="e">
        <f t="shared" si="15"/>
        <v>#DIV/0!</v>
      </c>
      <c r="O137" s="62">
        <v>105.5</v>
      </c>
      <c r="P137" s="37"/>
      <c r="Q137" s="62" t="e">
        <f t="shared" si="16"/>
        <v>#DIV/0!</v>
      </c>
      <c r="R137" s="63">
        <v>105.5</v>
      </c>
    </row>
    <row r="138" spans="2:18" ht="29.25" customHeight="1">
      <c r="B138" s="23" t="s">
        <v>114</v>
      </c>
      <c r="C138" s="10" t="s">
        <v>14</v>
      </c>
      <c r="D138" s="63">
        <f>D139+D140+D141+D142+D143+D145+D147+D148+D149</f>
        <v>0</v>
      </c>
      <c r="E138" s="63"/>
      <c r="F138" s="63">
        <v>108.5</v>
      </c>
      <c r="G138" s="63">
        <f>G139+G140+G141+G142+G143+G145+G147+G148+G149</f>
        <v>0</v>
      </c>
      <c r="H138" s="63" t="e">
        <f t="shared" si="13"/>
        <v>#DIV/0!</v>
      </c>
      <c r="I138" s="29">
        <v>105.1</v>
      </c>
      <c r="J138" s="63">
        <f t="shared" ref="J138:P138" si="21">J139+J140+J141+J142+J143+J145+J147+J148+J149</f>
        <v>0</v>
      </c>
      <c r="K138" s="63" t="e">
        <f t="shared" si="14"/>
        <v>#DIV/0!</v>
      </c>
      <c r="L138" s="63">
        <v>105.4</v>
      </c>
      <c r="M138" s="63">
        <f t="shared" si="21"/>
        <v>0</v>
      </c>
      <c r="N138" s="63" t="e">
        <f t="shared" si="15"/>
        <v>#DIV/0!</v>
      </c>
      <c r="O138" s="63">
        <v>105.5</v>
      </c>
      <c r="P138" s="63">
        <f t="shared" si="21"/>
        <v>0</v>
      </c>
      <c r="Q138" s="63" t="e">
        <f t="shared" si="16"/>
        <v>#DIV/0!</v>
      </c>
      <c r="R138" s="63">
        <v>105.5</v>
      </c>
    </row>
    <row r="139" spans="2:18" ht="30" customHeight="1">
      <c r="B139" s="40"/>
      <c r="C139" s="51"/>
      <c r="D139" s="62"/>
      <c r="E139" s="68"/>
      <c r="F139" s="37"/>
      <c r="G139" s="37"/>
      <c r="H139" s="62"/>
      <c r="I139" s="37"/>
      <c r="J139" s="37"/>
      <c r="K139" s="62"/>
      <c r="L139" s="63"/>
      <c r="M139" s="37"/>
      <c r="N139" s="62"/>
      <c r="O139" s="62"/>
      <c r="P139" s="37"/>
      <c r="Q139" s="62"/>
      <c r="R139" s="63"/>
    </row>
    <row r="140" spans="2:18" ht="30" customHeight="1">
      <c r="B140" s="40"/>
      <c r="C140" s="51"/>
      <c r="D140" s="62"/>
      <c r="E140" s="68"/>
      <c r="F140" s="37"/>
      <c r="G140" s="37"/>
      <c r="H140" s="62"/>
      <c r="I140" s="37"/>
      <c r="J140" s="37"/>
      <c r="K140" s="62"/>
      <c r="L140" s="63"/>
      <c r="M140" s="37"/>
      <c r="N140" s="62"/>
      <c r="O140" s="62"/>
      <c r="P140" s="37"/>
      <c r="Q140" s="62"/>
      <c r="R140" s="63"/>
    </row>
    <row r="141" spans="2:18" ht="30" customHeight="1">
      <c r="B141" s="40"/>
      <c r="C141" s="52"/>
      <c r="D141" s="62"/>
      <c r="E141" s="68"/>
      <c r="F141" s="37"/>
      <c r="G141" s="37"/>
      <c r="H141" s="62"/>
      <c r="I141" s="37"/>
      <c r="J141" s="37"/>
      <c r="K141" s="62"/>
      <c r="L141" s="63"/>
      <c r="M141" s="37"/>
      <c r="N141" s="62"/>
      <c r="O141" s="62"/>
      <c r="P141" s="37"/>
      <c r="Q141" s="62"/>
      <c r="R141" s="63"/>
    </row>
    <row r="142" spans="2:18" ht="45.75" customHeight="1">
      <c r="B142" s="40"/>
      <c r="C142" s="43"/>
      <c r="D142" s="62"/>
      <c r="E142" s="68"/>
      <c r="F142" s="37"/>
      <c r="G142" s="37"/>
      <c r="H142" s="62"/>
      <c r="I142" s="37"/>
      <c r="J142" s="37"/>
      <c r="K142" s="62"/>
      <c r="L142" s="63"/>
      <c r="M142" s="37"/>
      <c r="N142" s="62"/>
      <c r="O142" s="62"/>
      <c r="P142" s="37"/>
      <c r="Q142" s="62"/>
      <c r="R142" s="63"/>
    </row>
    <row r="143" spans="2:18" ht="29.45" customHeight="1">
      <c r="B143" s="40"/>
      <c r="C143" s="42"/>
      <c r="D143" s="62"/>
      <c r="E143" s="68"/>
      <c r="F143" s="37"/>
      <c r="G143" s="37"/>
      <c r="H143" s="62"/>
      <c r="I143" s="37"/>
      <c r="J143" s="37"/>
      <c r="K143" s="62"/>
      <c r="L143" s="63"/>
      <c r="M143" s="37"/>
      <c r="N143" s="62"/>
      <c r="O143" s="62"/>
      <c r="P143" s="37"/>
      <c r="Q143" s="62"/>
      <c r="R143" s="63"/>
    </row>
    <row r="144" spans="2:18" ht="21.75" customHeight="1">
      <c r="B144" s="40"/>
      <c r="C144" s="41"/>
      <c r="D144" s="62"/>
      <c r="E144" s="68"/>
      <c r="F144" s="37"/>
      <c r="G144" s="37"/>
      <c r="H144" s="62"/>
      <c r="I144" s="37"/>
      <c r="J144" s="37"/>
      <c r="K144" s="62"/>
      <c r="L144" s="63"/>
      <c r="M144" s="37"/>
      <c r="N144" s="62"/>
      <c r="O144" s="62"/>
      <c r="P144" s="37"/>
      <c r="Q144" s="62"/>
      <c r="R144" s="63"/>
    </row>
    <row r="145" spans="2:18" ht="30" customHeight="1">
      <c r="B145" s="40"/>
      <c r="C145" s="41"/>
      <c r="D145" s="62"/>
      <c r="E145" s="68"/>
      <c r="F145" s="37"/>
      <c r="G145" s="37"/>
      <c r="H145" s="62"/>
      <c r="I145" s="37"/>
      <c r="J145" s="37"/>
      <c r="K145" s="62"/>
      <c r="L145" s="63"/>
      <c r="M145" s="37"/>
      <c r="N145" s="62"/>
      <c r="O145" s="62"/>
      <c r="P145" s="37"/>
      <c r="Q145" s="62"/>
      <c r="R145" s="63"/>
    </row>
    <row r="146" spans="2:18" ht="30" customHeight="1">
      <c r="B146" s="40"/>
      <c r="C146" s="44"/>
      <c r="D146" s="62"/>
      <c r="E146" s="68"/>
      <c r="F146" s="37"/>
      <c r="G146" s="37"/>
      <c r="H146" s="62"/>
      <c r="I146" s="37"/>
      <c r="J146" s="37"/>
      <c r="K146" s="62"/>
      <c r="L146" s="63"/>
      <c r="M146" s="37"/>
      <c r="N146" s="62"/>
      <c r="O146" s="62"/>
      <c r="P146" s="37"/>
      <c r="Q146" s="62"/>
      <c r="R146" s="63"/>
    </row>
    <row r="147" spans="2:18" ht="30" customHeight="1">
      <c r="B147" s="40"/>
      <c r="C147" s="41"/>
      <c r="D147" s="62"/>
      <c r="E147" s="68"/>
      <c r="F147" s="37"/>
      <c r="G147" s="37"/>
      <c r="H147" s="62"/>
      <c r="I147" s="37"/>
      <c r="J147" s="37"/>
      <c r="K147" s="62"/>
      <c r="L147" s="63"/>
      <c r="M147" s="37"/>
      <c r="N147" s="62"/>
      <c r="O147" s="62"/>
      <c r="P147" s="37"/>
      <c r="Q147" s="62"/>
      <c r="R147" s="63"/>
    </row>
    <row r="148" spans="2:18" ht="78" customHeight="1">
      <c r="B148" s="40"/>
      <c r="C148" s="44"/>
      <c r="D148" s="62"/>
      <c r="E148" s="68"/>
      <c r="F148" s="37"/>
      <c r="G148" s="37"/>
      <c r="H148" s="62"/>
      <c r="I148" s="37"/>
      <c r="J148" s="37"/>
      <c r="K148" s="62"/>
      <c r="L148" s="63"/>
      <c r="M148" s="37"/>
      <c r="N148" s="62"/>
      <c r="O148" s="62"/>
      <c r="P148" s="37"/>
      <c r="Q148" s="62"/>
      <c r="R148" s="63"/>
    </row>
    <row r="149" spans="2:18" ht="30" customHeight="1">
      <c r="B149" s="40"/>
      <c r="C149" s="55"/>
      <c r="D149" s="62"/>
      <c r="E149" s="68"/>
      <c r="F149" s="37">
        <v>108.5</v>
      </c>
      <c r="G149" s="37"/>
      <c r="H149" s="62" t="e">
        <f>G149/D149/I149*10000</f>
        <v>#DIV/0!</v>
      </c>
      <c r="I149" s="37">
        <v>105.1</v>
      </c>
      <c r="J149" s="37"/>
      <c r="K149" s="62" t="e">
        <f>J149/G149/L149*10000</f>
        <v>#DIV/0!</v>
      </c>
      <c r="L149" s="63">
        <v>105.4</v>
      </c>
      <c r="M149" s="37"/>
      <c r="N149" s="62" t="e">
        <f t="shared" ref="N149:N202" si="22">M149/J149/O149*10000</f>
        <v>#DIV/0!</v>
      </c>
      <c r="O149" s="62">
        <v>105.5</v>
      </c>
      <c r="P149" s="37"/>
      <c r="Q149" s="62" t="e">
        <f t="shared" ref="Q149:Q202" si="23">P149/M149/R149*10000</f>
        <v>#DIV/0!</v>
      </c>
      <c r="R149" s="63">
        <v>105.5</v>
      </c>
    </row>
    <row r="150" spans="2:18" ht="30" customHeight="1">
      <c r="B150" s="40" t="s">
        <v>56</v>
      </c>
      <c r="C150" s="39" t="s">
        <v>17</v>
      </c>
      <c r="D150" s="62">
        <v>0</v>
      </c>
      <c r="E150" s="68"/>
      <c r="F150" s="37">
        <v>108.5</v>
      </c>
      <c r="G150" s="37"/>
      <c r="H150" s="62" t="e">
        <f t="shared" ref="H150:H202" si="24">G150/D150/I150*10000</f>
        <v>#DIV/0!</v>
      </c>
      <c r="I150" s="37">
        <v>105.1</v>
      </c>
      <c r="J150" s="37"/>
      <c r="K150" s="62" t="e">
        <f t="shared" ref="K150:K202" si="25">J150/G150/L150*10000</f>
        <v>#DIV/0!</v>
      </c>
      <c r="L150" s="63">
        <v>105.4</v>
      </c>
      <c r="M150" s="37"/>
      <c r="N150" s="62" t="e">
        <f t="shared" si="22"/>
        <v>#DIV/0!</v>
      </c>
      <c r="O150" s="62">
        <v>105.5</v>
      </c>
      <c r="P150" s="37"/>
      <c r="Q150" s="62" t="e">
        <f t="shared" si="23"/>
        <v>#DIV/0!</v>
      </c>
      <c r="R150" s="63">
        <v>105.5</v>
      </c>
    </row>
    <row r="151" spans="2:18" ht="45.75" customHeight="1">
      <c r="B151" s="23" t="s">
        <v>57</v>
      </c>
      <c r="C151" s="10" t="s">
        <v>58</v>
      </c>
      <c r="D151" s="63">
        <f>D152+D153</f>
        <v>0</v>
      </c>
      <c r="E151" s="63"/>
      <c r="F151" s="63">
        <v>108.5</v>
      </c>
      <c r="G151" s="63">
        <f t="shared" ref="G151:P151" si="26">G152+G153</f>
        <v>0</v>
      </c>
      <c r="H151" s="63" t="e">
        <f t="shared" si="24"/>
        <v>#DIV/0!</v>
      </c>
      <c r="I151" s="29">
        <v>105.1</v>
      </c>
      <c r="J151" s="63">
        <f t="shared" si="26"/>
        <v>0</v>
      </c>
      <c r="K151" s="63" t="e">
        <f t="shared" si="25"/>
        <v>#DIV/0!</v>
      </c>
      <c r="L151" s="63">
        <v>105.4</v>
      </c>
      <c r="M151" s="63">
        <f t="shared" si="26"/>
        <v>0</v>
      </c>
      <c r="N151" s="63" t="e">
        <f t="shared" si="22"/>
        <v>#DIV/0!</v>
      </c>
      <c r="O151" s="63">
        <v>105.5</v>
      </c>
      <c r="P151" s="63">
        <f t="shared" si="26"/>
        <v>0</v>
      </c>
      <c r="Q151" s="63" t="e">
        <f t="shared" si="23"/>
        <v>#DIV/0!</v>
      </c>
      <c r="R151" s="63">
        <v>105.5</v>
      </c>
    </row>
    <row r="152" spans="2:18" ht="30" customHeight="1">
      <c r="B152" s="40"/>
      <c r="C152" s="39"/>
      <c r="D152" s="62"/>
      <c r="E152" s="68"/>
      <c r="F152" s="37">
        <v>108.5</v>
      </c>
      <c r="G152" s="37"/>
      <c r="H152" s="62" t="e">
        <f t="shared" si="24"/>
        <v>#DIV/0!</v>
      </c>
      <c r="I152" s="37">
        <v>105.1</v>
      </c>
      <c r="J152" s="37"/>
      <c r="K152" s="62" t="e">
        <f t="shared" si="25"/>
        <v>#DIV/0!</v>
      </c>
      <c r="L152" s="63">
        <v>105.4</v>
      </c>
      <c r="M152" s="37"/>
      <c r="N152" s="62" t="e">
        <f t="shared" si="22"/>
        <v>#DIV/0!</v>
      </c>
      <c r="O152" s="62">
        <v>105.5</v>
      </c>
      <c r="P152" s="37"/>
      <c r="Q152" s="62" t="e">
        <f t="shared" si="23"/>
        <v>#DIV/0!</v>
      </c>
      <c r="R152" s="63">
        <v>105.5</v>
      </c>
    </row>
    <row r="153" spans="2:18" ht="30" customHeight="1">
      <c r="B153" s="40"/>
      <c r="C153" s="39"/>
      <c r="D153" s="62"/>
      <c r="E153" s="68"/>
      <c r="F153" s="37">
        <v>108.5</v>
      </c>
      <c r="G153" s="37"/>
      <c r="H153" s="62" t="e">
        <f t="shared" si="24"/>
        <v>#DIV/0!</v>
      </c>
      <c r="I153" s="37">
        <v>105.1</v>
      </c>
      <c r="J153" s="37"/>
      <c r="K153" s="62" t="e">
        <f t="shared" si="25"/>
        <v>#DIV/0!</v>
      </c>
      <c r="L153" s="63">
        <v>105.4</v>
      </c>
      <c r="M153" s="37"/>
      <c r="N153" s="62" t="e">
        <f t="shared" si="22"/>
        <v>#DIV/0!</v>
      </c>
      <c r="O153" s="62">
        <v>105.5</v>
      </c>
      <c r="P153" s="37"/>
      <c r="Q153" s="62" t="e">
        <f t="shared" si="23"/>
        <v>#DIV/0!</v>
      </c>
      <c r="R153" s="63">
        <v>105.5</v>
      </c>
    </row>
    <row r="154" spans="2:18" ht="30" customHeight="1">
      <c r="B154" s="40" t="s">
        <v>59</v>
      </c>
      <c r="C154" s="39" t="s">
        <v>17</v>
      </c>
      <c r="D154" s="62"/>
      <c r="E154" s="68"/>
      <c r="F154" s="37">
        <v>108.5</v>
      </c>
      <c r="G154" s="37"/>
      <c r="H154" s="62" t="e">
        <f t="shared" si="24"/>
        <v>#DIV/0!</v>
      </c>
      <c r="I154" s="37">
        <v>105.1</v>
      </c>
      <c r="J154" s="37"/>
      <c r="K154" s="62" t="e">
        <f t="shared" si="25"/>
        <v>#DIV/0!</v>
      </c>
      <c r="L154" s="63">
        <v>105.4</v>
      </c>
      <c r="M154" s="37"/>
      <c r="N154" s="62" t="e">
        <f t="shared" si="22"/>
        <v>#DIV/0!</v>
      </c>
      <c r="O154" s="62">
        <v>105.5</v>
      </c>
      <c r="P154" s="37"/>
      <c r="Q154" s="62" t="e">
        <f t="shared" si="23"/>
        <v>#DIV/0!</v>
      </c>
      <c r="R154" s="63">
        <v>105.5</v>
      </c>
    </row>
    <row r="155" spans="2:18" ht="29.25">
      <c r="B155" s="23" t="s">
        <v>60</v>
      </c>
      <c r="C155" s="10" t="s">
        <v>15</v>
      </c>
      <c r="D155" s="63">
        <f>D156+D157</f>
        <v>0</v>
      </c>
      <c r="E155" s="63"/>
      <c r="F155" s="63">
        <v>108.5</v>
      </c>
      <c r="G155" s="63">
        <f t="shared" ref="G155:P155" si="27">G156+G157</f>
        <v>0</v>
      </c>
      <c r="H155" s="63" t="e">
        <f t="shared" si="24"/>
        <v>#DIV/0!</v>
      </c>
      <c r="I155" s="29">
        <v>105.1</v>
      </c>
      <c r="J155" s="63">
        <f t="shared" si="27"/>
        <v>0</v>
      </c>
      <c r="K155" s="63" t="e">
        <f t="shared" si="25"/>
        <v>#DIV/0!</v>
      </c>
      <c r="L155" s="63">
        <v>105.4</v>
      </c>
      <c r="M155" s="63">
        <f t="shared" si="27"/>
        <v>0</v>
      </c>
      <c r="N155" s="63" t="e">
        <f t="shared" si="22"/>
        <v>#DIV/0!</v>
      </c>
      <c r="O155" s="63">
        <v>105.5</v>
      </c>
      <c r="P155" s="63">
        <f t="shared" si="27"/>
        <v>0</v>
      </c>
      <c r="Q155" s="63" t="e">
        <f t="shared" si="23"/>
        <v>#DIV/0!</v>
      </c>
      <c r="R155" s="63">
        <v>105.5</v>
      </c>
    </row>
    <row r="156" spans="2:18" ht="30" customHeight="1">
      <c r="B156" s="40"/>
      <c r="C156" s="39"/>
      <c r="D156" s="62"/>
      <c r="E156" s="68"/>
      <c r="F156" s="37">
        <v>108.5</v>
      </c>
      <c r="G156" s="37"/>
      <c r="H156" s="62" t="e">
        <f t="shared" si="24"/>
        <v>#DIV/0!</v>
      </c>
      <c r="I156" s="37">
        <v>105.1</v>
      </c>
      <c r="J156" s="37"/>
      <c r="K156" s="62" t="e">
        <f t="shared" si="25"/>
        <v>#DIV/0!</v>
      </c>
      <c r="L156" s="63">
        <v>105.4</v>
      </c>
      <c r="M156" s="37"/>
      <c r="N156" s="62" t="e">
        <f t="shared" si="22"/>
        <v>#DIV/0!</v>
      </c>
      <c r="O156" s="62">
        <v>105.5</v>
      </c>
      <c r="P156" s="37"/>
      <c r="Q156" s="62" t="e">
        <f t="shared" si="23"/>
        <v>#DIV/0!</v>
      </c>
      <c r="R156" s="63">
        <v>105.5</v>
      </c>
    </row>
    <row r="157" spans="2:18" ht="30" customHeight="1">
      <c r="B157" s="40"/>
      <c r="C157" s="39"/>
      <c r="D157" s="62"/>
      <c r="E157" s="68"/>
      <c r="F157" s="37">
        <v>108.5</v>
      </c>
      <c r="G157" s="37"/>
      <c r="H157" s="62" t="e">
        <f t="shared" si="24"/>
        <v>#DIV/0!</v>
      </c>
      <c r="I157" s="37">
        <v>105.1</v>
      </c>
      <c r="J157" s="37"/>
      <c r="K157" s="62" t="e">
        <f t="shared" si="25"/>
        <v>#DIV/0!</v>
      </c>
      <c r="L157" s="63">
        <v>105.4</v>
      </c>
      <c r="M157" s="37"/>
      <c r="N157" s="62" t="e">
        <f t="shared" si="22"/>
        <v>#DIV/0!</v>
      </c>
      <c r="O157" s="62">
        <v>105.5</v>
      </c>
      <c r="P157" s="37"/>
      <c r="Q157" s="62" t="e">
        <f t="shared" si="23"/>
        <v>#DIV/0!</v>
      </c>
      <c r="R157" s="63">
        <v>105.5</v>
      </c>
    </row>
    <row r="158" spans="2:18" ht="30" customHeight="1">
      <c r="B158" s="40" t="s">
        <v>61</v>
      </c>
      <c r="C158" s="39" t="s">
        <v>17</v>
      </c>
      <c r="D158" s="62">
        <v>0</v>
      </c>
      <c r="E158" s="68"/>
      <c r="F158" s="37">
        <v>108.5</v>
      </c>
      <c r="G158" s="37"/>
      <c r="H158" s="62" t="e">
        <f t="shared" si="24"/>
        <v>#DIV/0!</v>
      </c>
      <c r="I158" s="37">
        <v>105.1</v>
      </c>
      <c r="J158" s="37"/>
      <c r="K158" s="62" t="e">
        <f t="shared" si="25"/>
        <v>#DIV/0!</v>
      </c>
      <c r="L158" s="63">
        <v>105.4</v>
      </c>
      <c r="M158" s="37"/>
      <c r="N158" s="62" t="e">
        <f t="shared" si="22"/>
        <v>#DIV/0!</v>
      </c>
      <c r="O158" s="62">
        <v>105.5</v>
      </c>
      <c r="P158" s="37"/>
      <c r="Q158" s="62" t="e">
        <f t="shared" si="23"/>
        <v>#DIV/0!</v>
      </c>
      <c r="R158" s="63">
        <v>105.5</v>
      </c>
    </row>
    <row r="159" spans="2:18" ht="30" customHeight="1">
      <c r="B159" s="23" t="s">
        <v>62</v>
      </c>
      <c r="C159" s="10" t="s">
        <v>16</v>
      </c>
      <c r="D159" s="63">
        <f>D160</f>
        <v>0</v>
      </c>
      <c r="E159" s="63"/>
      <c r="F159" s="63">
        <v>108.5</v>
      </c>
      <c r="G159" s="63">
        <f t="shared" ref="G159:P159" si="28">G160</f>
        <v>0</v>
      </c>
      <c r="H159" s="63" t="e">
        <f t="shared" si="24"/>
        <v>#DIV/0!</v>
      </c>
      <c r="I159" s="29">
        <v>105.1</v>
      </c>
      <c r="J159" s="63">
        <f t="shared" si="28"/>
        <v>0</v>
      </c>
      <c r="K159" s="63" t="e">
        <f t="shared" si="25"/>
        <v>#DIV/0!</v>
      </c>
      <c r="L159" s="63">
        <v>105.4</v>
      </c>
      <c r="M159" s="63">
        <f t="shared" si="28"/>
        <v>0</v>
      </c>
      <c r="N159" s="63" t="e">
        <f t="shared" si="22"/>
        <v>#DIV/0!</v>
      </c>
      <c r="O159" s="63">
        <v>105.5</v>
      </c>
      <c r="P159" s="63">
        <f t="shared" si="28"/>
        <v>0</v>
      </c>
      <c r="Q159" s="63" t="e">
        <f t="shared" si="23"/>
        <v>#DIV/0!</v>
      </c>
      <c r="R159" s="63">
        <v>105.5</v>
      </c>
    </row>
    <row r="160" spans="2:18" ht="30" customHeight="1">
      <c r="B160" s="40"/>
      <c r="C160" s="39"/>
      <c r="D160" s="62"/>
      <c r="E160" s="68"/>
      <c r="F160" s="37">
        <v>106.7</v>
      </c>
      <c r="G160" s="37"/>
      <c r="H160" s="62" t="e">
        <f t="shared" si="24"/>
        <v>#DIV/0!</v>
      </c>
      <c r="I160" s="37">
        <v>105.1</v>
      </c>
      <c r="J160" s="37"/>
      <c r="K160" s="62" t="e">
        <f t="shared" si="25"/>
        <v>#DIV/0!</v>
      </c>
      <c r="L160" s="63">
        <v>105.4</v>
      </c>
      <c r="M160" s="37"/>
      <c r="N160" s="62" t="e">
        <f t="shared" si="22"/>
        <v>#DIV/0!</v>
      </c>
      <c r="O160" s="62">
        <v>105.5</v>
      </c>
      <c r="P160" s="37"/>
      <c r="Q160" s="62" t="e">
        <f t="shared" si="23"/>
        <v>#DIV/0!</v>
      </c>
      <c r="R160" s="63">
        <v>105.5</v>
      </c>
    </row>
    <row r="161" spans="2:18" ht="30" customHeight="1">
      <c r="B161" s="40" t="s">
        <v>63</v>
      </c>
      <c r="C161" s="39" t="s">
        <v>17</v>
      </c>
      <c r="D161" s="62">
        <v>0</v>
      </c>
      <c r="E161" s="68"/>
      <c r="F161" s="37">
        <v>106.7</v>
      </c>
      <c r="G161" s="37"/>
      <c r="H161" s="62" t="e">
        <f t="shared" si="24"/>
        <v>#DIV/0!</v>
      </c>
      <c r="I161" s="37">
        <v>105.1</v>
      </c>
      <c r="J161" s="37"/>
      <c r="K161" s="62" t="e">
        <f t="shared" si="25"/>
        <v>#DIV/0!</v>
      </c>
      <c r="L161" s="63">
        <v>105.4</v>
      </c>
      <c r="M161" s="37"/>
      <c r="N161" s="62" t="e">
        <f t="shared" si="22"/>
        <v>#DIV/0!</v>
      </c>
      <c r="O161" s="62">
        <v>105.5</v>
      </c>
      <c r="P161" s="37"/>
      <c r="Q161" s="62" t="e">
        <f t="shared" si="23"/>
        <v>#DIV/0!</v>
      </c>
      <c r="R161" s="63">
        <v>105.5</v>
      </c>
    </row>
    <row r="162" spans="2:18" ht="30" customHeight="1">
      <c r="B162" s="23" t="s">
        <v>64</v>
      </c>
      <c r="C162" s="10" t="s">
        <v>119</v>
      </c>
      <c r="D162" s="63">
        <f>D163</f>
        <v>0</v>
      </c>
      <c r="E162" s="63"/>
      <c r="F162" s="63">
        <v>106.7</v>
      </c>
      <c r="G162" s="63">
        <f t="shared" ref="G162:P162" si="29">G163</f>
        <v>0</v>
      </c>
      <c r="H162" s="63" t="e">
        <f t="shared" si="24"/>
        <v>#DIV/0!</v>
      </c>
      <c r="I162" s="29">
        <v>105.1</v>
      </c>
      <c r="J162" s="63">
        <f t="shared" si="29"/>
        <v>0</v>
      </c>
      <c r="K162" s="63" t="e">
        <f t="shared" si="25"/>
        <v>#DIV/0!</v>
      </c>
      <c r="L162" s="63">
        <v>105.4</v>
      </c>
      <c r="M162" s="63">
        <f t="shared" si="29"/>
        <v>0</v>
      </c>
      <c r="N162" s="63" t="e">
        <f t="shared" si="22"/>
        <v>#DIV/0!</v>
      </c>
      <c r="O162" s="63">
        <v>105.5</v>
      </c>
      <c r="P162" s="63">
        <f t="shared" si="29"/>
        <v>0</v>
      </c>
      <c r="Q162" s="63" t="e">
        <f t="shared" si="23"/>
        <v>#DIV/0!</v>
      </c>
      <c r="R162" s="63">
        <v>105.5</v>
      </c>
    </row>
    <row r="163" spans="2:18" ht="30" customHeight="1">
      <c r="B163" s="40"/>
      <c r="C163" s="39"/>
      <c r="D163" s="62"/>
      <c r="E163" s="68"/>
      <c r="F163" s="37">
        <v>108.5</v>
      </c>
      <c r="G163" s="37"/>
      <c r="H163" s="62" t="e">
        <f t="shared" si="24"/>
        <v>#DIV/0!</v>
      </c>
      <c r="I163" s="37">
        <v>105.1</v>
      </c>
      <c r="J163" s="37"/>
      <c r="K163" s="62" t="e">
        <f t="shared" si="25"/>
        <v>#DIV/0!</v>
      </c>
      <c r="L163" s="63">
        <v>105.4</v>
      </c>
      <c r="M163" s="37"/>
      <c r="N163" s="62" t="e">
        <f t="shared" si="22"/>
        <v>#DIV/0!</v>
      </c>
      <c r="O163" s="62">
        <v>105.5</v>
      </c>
      <c r="P163" s="37"/>
      <c r="Q163" s="62" t="e">
        <f t="shared" si="23"/>
        <v>#DIV/0!</v>
      </c>
      <c r="R163" s="63">
        <v>105.5</v>
      </c>
    </row>
    <row r="164" spans="2:18" ht="30" customHeight="1">
      <c r="B164" s="24" t="s">
        <v>65</v>
      </c>
      <c r="C164" s="39" t="s">
        <v>17</v>
      </c>
      <c r="D164" s="62">
        <v>0</v>
      </c>
      <c r="E164" s="68"/>
      <c r="F164" s="37">
        <v>108.5</v>
      </c>
      <c r="G164" s="37"/>
      <c r="H164" s="62" t="e">
        <f t="shared" si="24"/>
        <v>#DIV/0!</v>
      </c>
      <c r="I164" s="37">
        <v>105.1</v>
      </c>
      <c r="J164" s="37"/>
      <c r="K164" s="62" t="e">
        <f t="shared" si="25"/>
        <v>#DIV/0!</v>
      </c>
      <c r="L164" s="63">
        <v>105.4</v>
      </c>
      <c r="M164" s="37"/>
      <c r="N164" s="62" t="e">
        <f t="shared" si="22"/>
        <v>#DIV/0!</v>
      </c>
      <c r="O164" s="62">
        <v>105.5</v>
      </c>
      <c r="P164" s="37"/>
      <c r="Q164" s="62" t="e">
        <f t="shared" si="23"/>
        <v>#DIV/0!</v>
      </c>
      <c r="R164" s="63">
        <v>105.5</v>
      </c>
    </row>
    <row r="165" spans="2:18" ht="30" customHeight="1">
      <c r="B165" s="23" t="s">
        <v>66</v>
      </c>
      <c r="C165" s="10" t="s">
        <v>67</v>
      </c>
      <c r="D165" s="63">
        <f>D166</f>
        <v>0</v>
      </c>
      <c r="E165" s="63"/>
      <c r="F165" s="63">
        <v>108.5</v>
      </c>
      <c r="G165" s="63">
        <f t="shared" ref="G165:P165" si="30">G166</f>
        <v>0</v>
      </c>
      <c r="H165" s="63" t="e">
        <f t="shared" si="24"/>
        <v>#DIV/0!</v>
      </c>
      <c r="I165" s="29">
        <v>105.1</v>
      </c>
      <c r="J165" s="63">
        <f t="shared" si="30"/>
        <v>0</v>
      </c>
      <c r="K165" s="63" t="e">
        <f t="shared" si="25"/>
        <v>#DIV/0!</v>
      </c>
      <c r="L165" s="63">
        <v>105.4</v>
      </c>
      <c r="M165" s="63">
        <f t="shared" si="30"/>
        <v>0</v>
      </c>
      <c r="N165" s="63" t="e">
        <f t="shared" si="22"/>
        <v>#DIV/0!</v>
      </c>
      <c r="O165" s="63">
        <v>105.5</v>
      </c>
      <c r="P165" s="63">
        <f t="shared" si="30"/>
        <v>0</v>
      </c>
      <c r="Q165" s="63" t="e">
        <f t="shared" si="23"/>
        <v>#DIV/0!</v>
      </c>
      <c r="R165" s="63">
        <v>105.5</v>
      </c>
    </row>
    <row r="166" spans="2:18" s="11" customFormat="1" ht="30" customHeight="1">
      <c r="B166" s="40"/>
      <c r="C166" s="41"/>
      <c r="D166" s="62"/>
      <c r="E166" s="68"/>
      <c r="F166" s="37"/>
      <c r="G166" s="37"/>
      <c r="H166" s="62"/>
      <c r="I166" s="37"/>
      <c r="J166" s="37"/>
      <c r="K166" s="62"/>
      <c r="L166" s="63"/>
      <c r="M166" s="37"/>
      <c r="N166" s="62"/>
      <c r="O166" s="62"/>
      <c r="P166" s="37"/>
      <c r="Q166" s="62"/>
      <c r="R166" s="63"/>
    </row>
    <row r="167" spans="2:18" s="11" customFormat="1" ht="30" customHeight="1">
      <c r="B167" s="40" t="s">
        <v>68</v>
      </c>
      <c r="C167" s="39" t="s">
        <v>17</v>
      </c>
      <c r="D167" s="62">
        <v>0</v>
      </c>
      <c r="E167" s="68"/>
      <c r="F167" s="37">
        <v>108.5</v>
      </c>
      <c r="G167" s="37"/>
      <c r="H167" s="62" t="e">
        <f t="shared" si="24"/>
        <v>#DIV/0!</v>
      </c>
      <c r="I167" s="37">
        <v>105.1</v>
      </c>
      <c r="J167" s="37"/>
      <c r="K167" s="62" t="e">
        <f t="shared" si="25"/>
        <v>#DIV/0!</v>
      </c>
      <c r="L167" s="63">
        <v>105.4</v>
      </c>
      <c r="M167" s="37"/>
      <c r="N167" s="62" t="e">
        <f t="shared" si="22"/>
        <v>#DIV/0!</v>
      </c>
      <c r="O167" s="62">
        <v>105.5</v>
      </c>
      <c r="P167" s="37"/>
      <c r="Q167" s="62" t="e">
        <f t="shared" si="23"/>
        <v>#DIV/0!</v>
      </c>
      <c r="R167" s="63">
        <v>105.5</v>
      </c>
    </row>
    <row r="168" spans="2:18" s="11" customFormat="1" ht="45" customHeight="1">
      <c r="B168" s="23" t="s">
        <v>69</v>
      </c>
      <c r="C168" s="10" t="s">
        <v>70</v>
      </c>
      <c r="D168" s="63">
        <f>D169</f>
        <v>2407.1080000000002</v>
      </c>
      <c r="E168" s="63"/>
      <c r="F168" s="63">
        <v>108.5</v>
      </c>
      <c r="G168" s="63">
        <f t="shared" ref="G168:P168" si="31">G169</f>
        <v>1552.749</v>
      </c>
      <c r="H168" s="63">
        <f t="shared" si="24"/>
        <v>61.376619676377523</v>
      </c>
      <c r="I168" s="29">
        <v>105.1</v>
      </c>
      <c r="J168" s="63">
        <f t="shared" si="31"/>
        <v>500</v>
      </c>
      <c r="K168" s="63">
        <f t="shared" si="25"/>
        <v>30.551190289465968</v>
      </c>
      <c r="L168" s="63">
        <v>105.4</v>
      </c>
      <c r="M168" s="63">
        <f t="shared" si="31"/>
        <v>200</v>
      </c>
      <c r="N168" s="63">
        <f t="shared" si="22"/>
        <v>37.914691943127963</v>
      </c>
      <c r="O168" s="63">
        <v>105.5</v>
      </c>
      <c r="P168" s="63">
        <f t="shared" si="31"/>
        <v>100</v>
      </c>
      <c r="Q168" s="63">
        <f t="shared" si="23"/>
        <v>47.393364928909953</v>
      </c>
      <c r="R168" s="63">
        <v>105.5</v>
      </c>
    </row>
    <row r="169" spans="2:18" s="11" customFormat="1" ht="30" customHeight="1">
      <c r="B169" s="40"/>
      <c r="C169" s="41" t="s">
        <v>130</v>
      </c>
      <c r="D169" s="62">
        <v>2407.1080000000002</v>
      </c>
      <c r="E169" s="68"/>
      <c r="F169" s="37">
        <v>108.5</v>
      </c>
      <c r="G169" s="37">
        <v>1552.749</v>
      </c>
      <c r="H169" s="62">
        <f t="shared" si="24"/>
        <v>61.376619676377523</v>
      </c>
      <c r="I169" s="37">
        <v>105.1</v>
      </c>
      <c r="J169" s="37">
        <v>500</v>
      </c>
      <c r="K169" s="62">
        <f t="shared" si="25"/>
        <v>30.551190289465968</v>
      </c>
      <c r="L169" s="63">
        <v>105.4</v>
      </c>
      <c r="M169" s="37">
        <v>200</v>
      </c>
      <c r="N169" s="62">
        <f t="shared" si="22"/>
        <v>37.914691943127963</v>
      </c>
      <c r="O169" s="62">
        <v>105.5</v>
      </c>
      <c r="P169" s="37">
        <v>100</v>
      </c>
      <c r="Q169" s="62">
        <f t="shared" si="23"/>
        <v>47.393364928909953</v>
      </c>
      <c r="R169" s="63">
        <v>105.5</v>
      </c>
    </row>
    <row r="170" spans="2:18" s="11" customFormat="1" ht="30" customHeight="1">
      <c r="B170" s="22" t="s">
        <v>71</v>
      </c>
      <c r="C170" s="39" t="s">
        <v>17</v>
      </c>
      <c r="D170" s="62">
        <v>0</v>
      </c>
      <c r="E170" s="68"/>
      <c r="F170" s="37">
        <v>108.5</v>
      </c>
      <c r="G170" s="37"/>
      <c r="H170" s="62" t="e">
        <f t="shared" si="24"/>
        <v>#DIV/0!</v>
      </c>
      <c r="I170" s="37">
        <v>105.1</v>
      </c>
      <c r="J170" s="37"/>
      <c r="K170" s="62" t="e">
        <f t="shared" si="25"/>
        <v>#DIV/0!</v>
      </c>
      <c r="L170" s="63">
        <v>105.4</v>
      </c>
      <c r="M170" s="37"/>
      <c r="N170" s="62" t="e">
        <f t="shared" si="22"/>
        <v>#DIV/0!</v>
      </c>
      <c r="O170" s="62">
        <v>105.5</v>
      </c>
      <c r="P170" s="37"/>
      <c r="Q170" s="62" t="e">
        <f t="shared" si="23"/>
        <v>#DIV/0!</v>
      </c>
      <c r="R170" s="63">
        <v>105.5</v>
      </c>
    </row>
    <row r="171" spans="2:18" s="11" customFormat="1" ht="60.75" customHeight="1">
      <c r="B171" s="20" t="s">
        <v>72</v>
      </c>
      <c r="C171" s="10" t="s">
        <v>120</v>
      </c>
      <c r="D171" s="63">
        <f>D172+D174+D175</f>
        <v>0</v>
      </c>
      <c r="E171" s="63"/>
      <c r="F171" s="63">
        <v>108.5</v>
      </c>
      <c r="G171" s="63">
        <f>G172+G174+G175</f>
        <v>0</v>
      </c>
      <c r="H171" s="63" t="e">
        <f t="shared" si="24"/>
        <v>#DIV/0!</v>
      </c>
      <c r="I171" s="29">
        <v>105.1</v>
      </c>
      <c r="J171" s="63">
        <f>J172+J174+J175</f>
        <v>0</v>
      </c>
      <c r="K171" s="63" t="e">
        <f t="shared" si="25"/>
        <v>#DIV/0!</v>
      </c>
      <c r="L171" s="63">
        <v>105.4</v>
      </c>
      <c r="M171" s="63">
        <f>M172+M174+M175</f>
        <v>0</v>
      </c>
      <c r="N171" s="63" t="e">
        <f t="shared" si="22"/>
        <v>#DIV/0!</v>
      </c>
      <c r="O171" s="63">
        <v>105.5</v>
      </c>
      <c r="P171" s="63">
        <f>P172+P174+P175</f>
        <v>60</v>
      </c>
      <c r="Q171" s="63" t="e">
        <f t="shared" si="23"/>
        <v>#DIV/0!</v>
      </c>
      <c r="R171" s="63">
        <v>105.5</v>
      </c>
    </row>
    <row r="172" spans="2:18" s="32" customFormat="1" ht="43.5" customHeight="1">
      <c r="B172" s="59"/>
      <c r="C172" s="41"/>
      <c r="D172" s="62"/>
      <c r="E172" s="69"/>
      <c r="F172" s="69">
        <v>108.5</v>
      </c>
      <c r="G172" s="69"/>
      <c r="H172" s="62" t="e">
        <f t="shared" si="24"/>
        <v>#DIV/0!</v>
      </c>
      <c r="I172" s="37">
        <v>105.1</v>
      </c>
      <c r="J172" s="62"/>
      <c r="K172" s="62" t="e">
        <f t="shared" si="25"/>
        <v>#DIV/0!</v>
      </c>
      <c r="L172" s="63">
        <v>105.4</v>
      </c>
      <c r="M172" s="62"/>
      <c r="N172" s="62" t="e">
        <f t="shared" si="22"/>
        <v>#DIV/0!</v>
      </c>
      <c r="O172" s="62">
        <v>105.5</v>
      </c>
      <c r="P172" s="62"/>
      <c r="Q172" s="62" t="e">
        <f t="shared" si="23"/>
        <v>#DIV/0!</v>
      </c>
      <c r="R172" s="63">
        <v>105.5</v>
      </c>
    </row>
    <row r="173" spans="2:18" s="32" customFormat="1" ht="26.25" customHeight="1">
      <c r="B173" s="33"/>
      <c r="C173" s="58"/>
      <c r="D173" s="62"/>
      <c r="E173" s="69"/>
      <c r="F173" s="69">
        <v>108.5</v>
      </c>
      <c r="G173" s="69"/>
      <c r="H173" s="62" t="e">
        <f t="shared" si="24"/>
        <v>#DIV/0!</v>
      </c>
      <c r="I173" s="37">
        <v>105.1</v>
      </c>
      <c r="J173" s="62"/>
      <c r="K173" s="62" t="e">
        <f t="shared" si="25"/>
        <v>#DIV/0!</v>
      </c>
      <c r="L173" s="63">
        <v>105.4</v>
      </c>
      <c r="M173" s="62"/>
      <c r="N173" s="62" t="e">
        <f t="shared" si="22"/>
        <v>#DIV/0!</v>
      </c>
      <c r="O173" s="62">
        <v>105.5</v>
      </c>
      <c r="P173" s="62"/>
      <c r="Q173" s="62" t="e">
        <f t="shared" si="23"/>
        <v>#DIV/0!</v>
      </c>
      <c r="R173" s="63">
        <v>105.5</v>
      </c>
    </row>
    <row r="174" spans="2:18" s="32" customFormat="1" ht="33.75" customHeight="1">
      <c r="B174" s="33"/>
      <c r="C174" s="58"/>
      <c r="D174" s="62"/>
      <c r="E174" s="69"/>
      <c r="F174" s="69">
        <v>108.5</v>
      </c>
      <c r="G174" s="69"/>
      <c r="H174" s="62" t="e">
        <f t="shared" si="24"/>
        <v>#DIV/0!</v>
      </c>
      <c r="I174" s="37">
        <v>105.1</v>
      </c>
      <c r="J174" s="62"/>
      <c r="K174" s="62" t="e">
        <f t="shared" si="25"/>
        <v>#DIV/0!</v>
      </c>
      <c r="L174" s="63">
        <v>105.4</v>
      </c>
      <c r="M174" s="62"/>
      <c r="N174" s="62" t="e">
        <f t="shared" si="22"/>
        <v>#DIV/0!</v>
      </c>
      <c r="O174" s="62">
        <v>105.5</v>
      </c>
      <c r="P174" s="62"/>
      <c r="Q174" s="62" t="e">
        <f t="shared" si="23"/>
        <v>#DIV/0!</v>
      </c>
      <c r="R174" s="63">
        <v>105.5</v>
      </c>
    </row>
    <row r="175" spans="2:18" s="11" customFormat="1" ht="30" customHeight="1">
      <c r="B175" s="22"/>
      <c r="C175" s="57"/>
      <c r="D175" s="70"/>
      <c r="E175" s="68"/>
      <c r="F175" s="69">
        <v>108.5</v>
      </c>
      <c r="G175" s="37"/>
      <c r="H175" s="62" t="e">
        <f t="shared" si="24"/>
        <v>#DIV/0!</v>
      </c>
      <c r="I175" s="37">
        <v>105.1</v>
      </c>
      <c r="J175" s="37"/>
      <c r="K175" s="62" t="e">
        <f t="shared" si="25"/>
        <v>#DIV/0!</v>
      </c>
      <c r="L175" s="63">
        <v>105.4</v>
      </c>
      <c r="M175" s="37"/>
      <c r="N175" s="62" t="e">
        <f t="shared" si="22"/>
        <v>#DIV/0!</v>
      </c>
      <c r="O175" s="62">
        <v>105.5</v>
      </c>
      <c r="P175" s="37">
        <v>60</v>
      </c>
      <c r="Q175" s="62" t="e">
        <f t="shared" si="23"/>
        <v>#DIV/0!</v>
      </c>
      <c r="R175" s="63">
        <v>105.5</v>
      </c>
    </row>
    <row r="176" spans="2:18" s="11" customFormat="1" ht="30" customHeight="1">
      <c r="B176" s="22" t="s">
        <v>73</v>
      </c>
      <c r="C176" s="39" t="s">
        <v>17</v>
      </c>
      <c r="D176" s="62"/>
      <c r="E176" s="68"/>
      <c r="F176" s="69">
        <v>108.5</v>
      </c>
      <c r="G176" s="37"/>
      <c r="H176" s="62" t="e">
        <f t="shared" si="24"/>
        <v>#DIV/0!</v>
      </c>
      <c r="I176" s="37">
        <v>105.1</v>
      </c>
      <c r="J176" s="37"/>
      <c r="K176" s="62" t="e">
        <f t="shared" si="25"/>
        <v>#DIV/0!</v>
      </c>
      <c r="L176" s="63">
        <v>105.4</v>
      </c>
      <c r="M176" s="37"/>
      <c r="N176" s="62" t="e">
        <f t="shared" si="22"/>
        <v>#DIV/0!</v>
      </c>
      <c r="O176" s="62">
        <v>105.5</v>
      </c>
      <c r="P176" s="37"/>
      <c r="Q176" s="62" t="e">
        <f t="shared" si="23"/>
        <v>#DIV/0!</v>
      </c>
      <c r="R176" s="63">
        <v>105.5</v>
      </c>
    </row>
    <row r="177" spans="2:18" ht="22.5" customHeight="1">
      <c r="B177" s="23" t="s">
        <v>74</v>
      </c>
      <c r="C177" s="10" t="s">
        <v>75</v>
      </c>
      <c r="D177" s="62">
        <f>D178+D179+D180+D181+D182+D183+D184+D185+D186+D187+D188+D189+D190+D191+D192+D193</f>
        <v>51</v>
      </c>
      <c r="E177" s="63"/>
      <c r="F177" s="63">
        <v>108.5</v>
      </c>
      <c r="G177" s="63">
        <f t="shared" ref="G177:P177" si="32">G178+G179+G180+G181+G182+G183+G184+G185+G186+G187+G188+G189+G190+G191+G192+G193</f>
        <v>0</v>
      </c>
      <c r="H177" s="63">
        <f t="shared" si="24"/>
        <v>0</v>
      </c>
      <c r="I177" s="29">
        <v>105.1</v>
      </c>
      <c r="J177" s="63">
        <f t="shared" si="32"/>
        <v>74000</v>
      </c>
      <c r="K177" s="63" t="e">
        <f t="shared" si="25"/>
        <v>#DIV/0!</v>
      </c>
      <c r="L177" s="63">
        <v>105.4</v>
      </c>
      <c r="M177" s="63">
        <f t="shared" si="32"/>
        <v>74000</v>
      </c>
      <c r="N177" s="63">
        <f t="shared" si="22"/>
        <v>94.786729857819907</v>
      </c>
      <c r="O177" s="63">
        <v>105.5</v>
      </c>
      <c r="P177" s="63">
        <f t="shared" si="32"/>
        <v>0</v>
      </c>
      <c r="Q177" s="63">
        <f t="shared" si="23"/>
        <v>0</v>
      </c>
      <c r="R177" s="63">
        <v>105.5</v>
      </c>
    </row>
    <row r="178" spans="2:18" s="11" customFormat="1" ht="36" customHeight="1">
      <c r="B178" s="40"/>
      <c r="C178" s="41"/>
      <c r="D178" s="62"/>
      <c r="E178" s="68"/>
      <c r="F178" s="37"/>
      <c r="G178" s="37"/>
      <c r="H178" s="62"/>
      <c r="I178" s="37"/>
      <c r="J178" s="37"/>
      <c r="K178" s="62"/>
      <c r="L178" s="63"/>
      <c r="M178" s="37"/>
      <c r="N178" s="62"/>
      <c r="O178" s="62"/>
      <c r="P178" s="37"/>
      <c r="Q178" s="62"/>
      <c r="R178" s="63"/>
    </row>
    <row r="179" spans="2:18" s="11" customFormat="1" ht="66.75" customHeight="1">
      <c r="B179" s="40"/>
      <c r="C179" s="41"/>
      <c r="D179" s="62"/>
      <c r="E179" s="68"/>
      <c r="F179" s="37"/>
      <c r="G179" s="37"/>
      <c r="H179" s="62"/>
      <c r="I179" s="37"/>
      <c r="J179" s="37"/>
      <c r="K179" s="62"/>
      <c r="L179" s="63"/>
      <c r="M179" s="37"/>
      <c r="N179" s="62"/>
      <c r="O179" s="62"/>
      <c r="P179" s="37"/>
      <c r="Q179" s="62"/>
      <c r="R179" s="63"/>
    </row>
    <row r="180" spans="2:18" s="11" customFormat="1" ht="60.75" customHeight="1">
      <c r="B180" s="40"/>
      <c r="C180" s="41" t="s">
        <v>126</v>
      </c>
      <c r="D180" s="62">
        <v>51</v>
      </c>
      <c r="E180" s="68"/>
      <c r="F180" s="37">
        <v>108.5</v>
      </c>
      <c r="G180" s="37"/>
      <c r="H180" s="62">
        <f t="shared" si="24"/>
        <v>0</v>
      </c>
      <c r="I180" s="37">
        <v>105.1</v>
      </c>
      <c r="J180" s="37">
        <v>74000</v>
      </c>
      <c r="K180" s="62" t="e">
        <f t="shared" si="25"/>
        <v>#DIV/0!</v>
      </c>
      <c r="L180" s="63">
        <v>105.4</v>
      </c>
      <c r="M180" s="37">
        <v>74000</v>
      </c>
      <c r="N180" s="62">
        <f t="shared" si="22"/>
        <v>94.786729857819907</v>
      </c>
      <c r="O180" s="62">
        <v>105.5</v>
      </c>
      <c r="P180" s="37">
        <v>0</v>
      </c>
      <c r="Q180" s="62">
        <f t="shared" si="23"/>
        <v>0</v>
      </c>
      <c r="R180" s="63">
        <v>105.5</v>
      </c>
    </row>
    <row r="181" spans="2:18" s="11" customFormat="1" ht="22.5" customHeight="1">
      <c r="B181" s="40"/>
      <c r="C181" s="39"/>
      <c r="D181" s="62"/>
      <c r="E181" s="68"/>
      <c r="F181" s="37">
        <v>108.5</v>
      </c>
      <c r="G181" s="37"/>
      <c r="H181" s="62" t="e">
        <f t="shared" si="24"/>
        <v>#DIV/0!</v>
      </c>
      <c r="I181" s="37">
        <v>105.1</v>
      </c>
      <c r="J181" s="37"/>
      <c r="K181" s="62" t="e">
        <f t="shared" si="25"/>
        <v>#DIV/0!</v>
      </c>
      <c r="L181" s="63">
        <v>105.4</v>
      </c>
      <c r="M181" s="37"/>
      <c r="N181" s="62" t="e">
        <f t="shared" si="22"/>
        <v>#DIV/0!</v>
      </c>
      <c r="O181" s="62">
        <v>105.5</v>
      </c>
      <c r="P181" s="37"/>
      <c r="Q181" s="62" t="e">
        <f t="shared" si="23"/>
        <v>#DIV/0!</v>
      </c>
      <c r="R181" s="63">
        <v>105.5</v>
      </c>
    </row>
    <row r="182" spans="2:18" s="11" customFormat="1" ht="22.5" customHeight="1">
      <c r="B182" s="40"/>
      <c r="C182" s="39"/>
      <c r="D182" s="62"/>
      <c r="E182" s="68"/>
      <c r="F182" s="37">
        <v>108.5</v>
      </c>
      <c r="G182" s="37"/>
      <c r="H182" s="62" t="e">
        <f t="shared" si="24"/>
        <v>#DIV/0!</v>
      </c>
      <c r="I182" s="37">
        <v>105.1</v>
      </c>
      <c r="J182" s="37"/>
      <c r="K182" s="62" t="e">
        <f t="shared" si="25"/>
        <v>#DIV/0!</v>
      </c>
      <c r="L182" s="63">
        <v>105.4</v>
      </c>
      <c r="M182" s="37"/>
      <c r="N182" s="62" t="e">
        <f t="shared" si="22"/>
        <v>#DIV/0!</v>
      </c>
      <c r="O182" s="62">
        <v>105.5</v>
      </c>
      <c r="P182" s="37"/>
      <c r="Q182" s="62" t="e">
        <f t="shared" si="23"/>
        <v>#DIV/0!</v>
      </c>
      <c r="R182" s="63">
        <v>105.5</v>
      </c>
    </row>
    <row r="183" spans="2:18" s="11" customFormat="1" ht="22.5" customHeight="1">
      <c r="B183" s="40"/>
      <c r="C183" s="39"/>
      <c r="D183" s="62"/>
      <c r="E183" s="68"/>
      <c r="F183" s="37">
        <v>108.5</v>
      </c>
      <c r="G183" s="37"/>
      <c r="H183" s="62" t="e">
        <f t="shared" si="24"/>
        <v>#DIV/0!</v>
      </c>
      <c r="I183" s="37">
        <v>105.1</v>
      </c>
      <c r="J183" s="37"/>
      <c r="K183" s="62" t="e">
        <f t="shared" si="25"/>
        <v>#DIV/0!</v>
      </c>
      <c r="L183" s="63">
        <v>105.4</v>
      </c>
      <c r="M183" s="37"/>
      <c r="N183" s="62" t="e">
        <f t="shared" si="22"/>
        <v>#DIV/0!</v>
      </c>
      <c r="O183" s="62">
        <v>105.5</v>
      </c>
      <c r="P183" s="37"/>
      <c r="Q183" s="62" t="e">
        <f t="shared" si="23"/>
        <v>#DIV/0!</v>
      </c>
      <c r="R183" s="63">
        <v>105.5</v>
      </c>
    </row>
    <row r="184" spans="2:18" s="11" customFormat="1" ht="22.5" customHeight="1">
      <c r="B184" s="40"/>
      <c r="C184" s="39"/>
      <c r="D184" s="62"/>
      <c r="E184" s="68"/>
      <c r="F184" s="37">
        <v>108.5</v>
      </c>
      <c r="G184" s="37"/>
      <c r="H184" s="62" t="e">
        <f t="shared" si="24"/>
        <v>#DIV/0!</v>
      </c>
      <c r="I184" s="37">
        <v>105.1</v>
      </c>
      <c r="J184" s="37"/>
      <c r="K184" s="62" t="e">
        <f t="shared" si="25"/>
        <v>#DIV/0!</v>
      </c>
      <c r="L184" s="63">
        <v>105.4</v>
      </c>
      <c r="M184" s="37"/>
      <c r="N184" s="62" t="e">
        <f t="shared" si="22"/>
        <v>#DIV/0!</v>
      </c>
      <c r="O184" s="62">
        <v>105.5</v>
      </c>
      <c r="P184" s="37"/>
      <c r="Q184" s="62" t="e">
        <f t="shared" si="23"/>
        <v>#DIV/0!</v>
      </c>
      <c r="R184" s="63">
        <v>105.5</v>
      </c>
    </row>
    <row r="185" spans="2:18" s="11" customFormat="1" ht="22.5" customHeight="1">
      <c r="B185" s="40"/>
      <c r="C185" s="39"/>
      <c r="D185" s="62"/>
      <c r="E185" s="68"/>
      <c r="F185" s="37">
        <v>108.5</v>
      </c>
      <c r="G185" s="37"/>
      <c r="H185" s="62" t="e">
        <f t="shared" si="24"/>
        <v>#DIV/0!</v>
      </c>
      <c r="I185" s="37">
        <v>105.1</v>
      </c>
      <c r="J185" s="37"/>
      <c r="K185" s="62" t="e">
        <f t="shared" si="25"/>
        <v>#DIV/0!</v>
      </c>
      <c r="L185" s="63">
        <v>105.4</v>
      </c>
      <c r="M185" s="37"/>
      <c r="N185" s="62" t="e">
        <f t="shared" si="22"/>
        <v>#DIV/0!</v>
      </c>
      <c r="O185" s="62">
        <v>105.5</v>
      </c>
      <c r="P185" s="37"/>
      <c r="Q185" s="62" t="e">
        <f t="shared" si="23"/>
        <v>#DIV/0!</v>
      </c>
      <c r="R185" s="63">
        <v>105.5</v>
      </c>
    </row>
    <row r="186" spans="2:18" s="11" customFormat="1" ht="22.5" customHeight="1">
      <c r="B186" s="40"/>
      <c r="C186" s="39"/>
      <c r="D186" s="62"/>
      <c r="E186" s="68"/>
      <c r="F186" s="37">
        <v>108.5</v>
      </c>
      <c r="G186" s="37"/>
      <c r="H186" s="62" t="e">
        <f t="shared" si="24"/>
        <v>#DIV/0!</v>
      </c>
      <c r="I186" s="37">
        <v>105.1</v>
      </c>
      <c r="J186" s="37"/>
      <c r="K186" s="62" t="e">
        <f t="shared" si="25"/>
        <v>#DIV/0!</v>
      </c>
      <c r="L186" s="63">
        <v>105.4</v>
      </c>
      <c r="M186" s="37"/>
      <c r="N186" s="62" t="e">
        <f t="shared" si="22"/>
        <v>#DIV/0!</v>
      </c>
      <c r="O186" s="62">
        <v>105.5</v>
      </c>
      <c r="P186" s="37"/>
      <c r="Q186" s="62" t="e">
        <f t="shared" si="23"/>
        <v>#DIV/0!</v>
      </c>
      <c r="R186" s="63">
        <v>105.5</v>
      </c>
    </row>
    <row r="187" spans="2:18" s="11" customFormat="1" ht="22.5" customHeight="1">
      <c r="B187" s="40"/>
      <c r="C187" s="39"/>
      <c r="D187" s="62"/>
      <c r="E187" s="68"/>
      <c r="F187" s="37">
        <v>108.5</v>
      </c>
      <c r="G187" s="37"/>
      <c r="H187" s="62" t="e">
        <f t="shared" si="24"/>
        <v>#DIV/0!</v>
      </c>
      <c r="I187" s="37">
        <v>105.1</v>
      </c>
      <c r="J187" s="37"/>
      <c r="K187" s="62" t="e">
        <f t="shared" si="25"/>
        <v>#DIV/0!</v>
      </c>
      <c r="L187" s="63">
        <v>105.4</v>
      </c>
      <c r="M187" s="37"/>
      <c r="N187" s="62" t="e">
        <f t="shared" si="22"/>
        <v>#DIV/0!</v>
      </c>
      <c r="O187" s="62">
        <v>105.5</v>
      </c>
      <c r="P187" s="37"/>
      <c r="Q187" s="62" t="e">
        <f t="shared" si="23"/>
        <v>#DIV/0!</v>
      </c>
      <c r="R187" s="63">
        <v>105.5</v>
      </c>
    </row>
    <row r="188" spans="2:18" s="11" customFormat="1" ht="22.5" customHeight="1">
      <c r="B188" s="40"/>
      <c r="C188" s="39"/>
      <c r="D188" s="62"/>
      <c r="E188" s="68"/>
      <c r="F188" s="37">
        <v>108.5</v>
      </c>
      <c r="G188" s="37"/>
      <c r="H188" s="62" t="e">
        <f t="shared" si="24"/>
        <v>#DIV/0!</v>
      </c>
      <c r="I188" s="37">
        <v>105.1</v>
      </c>
      <c r="J188" s="37"/>
      <c r="K188" s="62" t="e">
        <f t="shared" si="25"/>
        <v>#DIV/0!</v>
      </c>
      <c r="L188" s="63">
        <v>105.4</v>
      </c>
      <c r="M188" s="37"/>
      <c r="N188" s="62" t="e">
        <f t="shared" si="22"/>
        <v>#DIV/0!</v>
      </c>
      <c r="O188" s="62">
        <v>105.5</v>
      </c>
      <c r="P188" s="37"/>
      <c r="Q188" s="62" t="e">
        <f t="shared" si="23"/>
        <v>#DIV/0!</v>
      </c>
      <c r="R188" s="63">
        <v>105.5</v>
      </c>
    </row>
    <row r="189" spans="2:18" s="11" customFormat="1" ht="22.5" customHeight="1">
      <c r="B189" s="40"/>
      <c r="C189" s="39"/>
      <c r="D189" s="62"/>
      <c r="E189" s="68"/>
      <c r="F189" s="37">
        <v>108.5</v>
      </c>
      <c r="G189" s="37"/>
      <c r="H189" s="62" t="e">
        <f t="shared" si="24"/>
        <v>#DIV/0!</v>
      </c>
      <c r="I189" s="37">
        <v>105.1</v>
      </c>
      <c r="J189" s="37"/>
      <c r="K189" s="62" t="e">
        <f t="shared" si="25"/>
        <v>#DIV/0!</v>
      </c>
      <c r="L189" s="63">
        <v>105.4</v>
      </c>
      <c r="M189" s="37"/>
      <c r="N189" s="62" t="e">
        <f t="shared" si="22"/>
        <v>#DIV/0!</v>
      </c>
      <c r="O189" s="62">
        <v>105.5</v>
      </c>
      <c r="P189" s="37"/>
      <c r="Q189" s="62" t="e">
        <f t="shared" si="23"/>
        <v>#DIV/0!</v>
      </c>
      <c r="R189" s="63">
        <v>105.5</v>
      </c>
    </row>
    <row r="190" spans="2:18" s="11" customFormat="1" ht="22.5" customHeight="1">
      <c r="B190" s="40"/>
      <c r="C190" s="39"/>
      <c r="D190" s="62"/>
      <c r="E190" s="68"/>
      <c r="F190" s="37">
        <v>108.5</v>
      </c>
      <c r="G190" s="37"/>
      <c r="H190" s="62" t="e">
        <f t="shared" si="24"/>
        <v>#DIV/0!</v>
      </c>
      <c r="I190" s="37">
        <v>105.1</v>
      </c>
      <c r="J190" s="37"/>
      <c r="K190" s="62" t="e">
        <f t="shared" si="25"/>
        <v>#DIV/0!</v>
      </c>
      <c r="L190" s="63">
        <v>105.4</v>
      </c>
      <c r="M190" s="37"/>
      <c r="N190" s="62" t="e">
        <f t="shared" si="22"/>
        <v>#DIV/0!</v>
      </c>
      <c r="O190" s="62">
        <v>105.5</v>
      </c>
      <c r="P190" s="37"/>
      <c r="Q190" s="62" t="e">
        <f t="shared" si="23"/>
        <v>#DIV/0!</v>
      </c>
      <c r="R190" s="63">
        <v>105.5</v>
      </c>
    </row>
    <row r="191" spans="2:18" s="11" customFormat="1" ht="22.5" customHeight="1">
      <c r="B191" s="40"/>
      <c r="C191" s="39"/>
      <c r="D191" s="62"/>
      <c r="E191" s="68"/>
      <c r="F191" s="37">
        <v>108.5</v>
      </c>
      <c r="G191" s="37"/>
      <c r="H191" s="62" t="e">
        <f t="shared" si="24"/>
        <v>#DIV/0!</v>
      </c>
      <c r="I191" s="37">
        <v>105.1</v>
      </c>
      <c r="J191" s="37"/>
      <c r="K191" s="62" t="e">
        <f t="shared" si="25"/>
        <v>#DIV/0!</v>
      </c>
      <c r="L191" s="63">
        <v>105.4</v>
      </c>
      <c r="M191" s="37"/>
      <c r="N191" s="62" t="e">
        <f t="shared" si="22"/>
        <v>#DIV/0!</v>
      </c>
      <c r="O191" s="62">
        <v>105.5</v>
      </c>
      <c r="P191" s="37"/>
      <c r="Q191" s="62" t="e">
        <f t="shared" si="23"/>
        <v>#DIV/0!</v>
      </c>
      <c r="R191" s="63">
        <v>105.5</v>
      </c>
    </row>
    <row r="192" spans="2:18" s="11" customFormat="1" ht="22.5" customHeight="1">
      <c r="B192" s="40"/>
      <c r="C192" s="39"/>
      <c r="D192" s="62"/>
      <c r="E192" s="68"/>
      <c r="F192" s="37">
        <v>108.5</v>
      </c>
      <c r="G192" s="37"/>
      <c r="H192" s="62" t="e">
        <f t="shared" si="24"/>
        <v>#DIV/0!</v>
      </c>
      <c r="I192" s="37">
        <v>105.1</v>
      </c>
      <c r="J192" s="37"/>
      <c r="K192" s="62" t="e">
        <f t="shared" si="25"/>
        <v>#DIV/0!</v>
      </c>
      <c r="L192" s="63">
        <v>105.4</v>
      </c>
      <c r="M192" s="37"/>
      <c r="N192" s="62" t="e">
        <f t="shared" si="22"/>
        <v>#DIV/0!</v>
      </c>
      <c r="O192" s="62">
        <v>105.5</v>
      </c>
      <c r="P192" s="37"/>
      <c r="Q192" s="62" t="e">
        <f t="shared" si="23"/>
        <v>#DIV/0!</v>
      </c>
      <c r="R192" s="63">
        <v>105.5</v>
      </c>
    </row>
    <row r="193" spans="2:18" s="11" customFormat="1" ht="23.25" customHeight="1">
      <c r="B193" s="40"/>
      <c r="C193" s="39"/>
      <c r="D193" s="62"/>
      <c r="E193" s="68"/>
      <c r="F193" s="37">
        <v>108.5</v>
      </c>
      <c r="G193" s="37"/>
      <c r="H193" s="62" t="e">
        <f t="shared" si="24"/>
        <v>#DIV/0!</v>
      </c>
      <c r="I193" s="37">
        <v>105.1</v>
      </c>
      <c r="J193" s="37"/>
      <c r="K193" s="62" t="e">
        <f t="shared" si="25"/>
        <v>#DIV/0!</v>
      </c>
      <c r="L193" s="63">
        <v>105.4</v>
      </c>
      <c r="M193" s="37"/>
      <c r="N193" s="62" t="e">
        <f t="shared" si="22"/>
        <v>#DIV/0!</v>
      </c>
      <c r="O193" s="62">
        <v>105.5</v>
      </c>
      <c r="P193" s="37"/>
      <c r="Q193" s="62" t="e">
        <f t="shared" si="23"/>
        <v>#DIV/0!</v>
      </c>
      <c r="R193" s="63">
        <v>105.5</v>
      </c>
    </row>
    <row r="194" spans="2:18" s="11" customFormat="1" ht="30.75" customHeight="1">
      <c r="B194" s="40" t="s">
        <v>76</v>
      </c>
      <c r="C194" s="39" t="s">
        <v>17</v>
      </c>
      <c r="D194" s="62"/>
      <c r="E194" s="68"/>
      <c r="F194" s="37">
        <v>108.5</v>
      </c>
      <c r="G194" s="37"/>
      <c r="H194" s="62" t="e">
        <f t="shared" si="24"/>
        <v>#DIV/0!</v>
      </c>
      <c r="I194" s="37">
        <v>105.1</v>
      </c>
      <c r="J194" s="37"/>
      <c r="K194" s="62" t="e">
        <f t="shared" si="25"/>
        <v>#DIV/0!</v>
      </c>
      <c r="L194" s="63">
        <v>105.4</v>
      </c>
      <c r="M194" s="37"/>
      <c r="N194" s="62" t="e">
        <f t="shared" si="22"/>
        <v>#DIV/0!</v>
      </c>
      <c r="O194" s="62">
        <v>105.5</v>
      </c>
      <c r="P194" s="37"/>
      <c r="Q194" s="62" t="e">
        <f t="shared" si="23"/>
        <v>#DIV/0!</v>
      </c>
      <c r="R194" s="63">
        <v>105.5</v>
      </c>
    </row>
    <row r="195" spans="2:18" s="11" customFormat="1" ht="47.25" customHeight="1">
      <c r="B195" s="23" t="s">
        <v>77</v>
      </c>
      <c r="C195" s="10" t="s">
        <v>78</v>
      </c>
      <c r="D195" s="62">
        <f>D196+D197+D198+D199+D200+D201+D202+D203+D204+D205+D206+D207+D208+D209</f>
        <v>0</v>
      </c>
      <c r="E195" s="63">
        <v>31.5</v>
      </c>
      <c r="F195" s="63">
        <v>108.5</v>
      </c>
      <c r="G195" s="63">
        <f t="shared" ref="G195:P195" si="33">G196+G197+G198+G199+G200+G201+G202+G203+G204+G205+G206+G207+G208+G209</f>
        <v>0</v>
      </c>
      <c r="H195" s="63" t="e">
        <f t="shared" si="24"/>
        <v>#DIV/0!</v>
      </c>
      <c r="I195" s="29">
        <v>105.1</v>
      </c>
      <c r="J195" s="63">
        <f t="shared" si="33"/>
        <v>0</v>
      </c>
      <c r="K195" s="63" t="e">
        <f t="shared" si="25"/>
        <v>#DIV/0!</v>
      </c>
      <c r="L195" s="63">
        <v>105.4</v>
      </c>
      <c r="M195" s="63">
        <f t="shared" si="33"/>
        <v>0</v>
      </c>
      <c r="N195" s="63" t="e">
        <f t="shared" si="22"/>
        <v>#DIV/0!</v>
      </c>
      <c r="O195" s="63">
        <v>105.5</v>
      </c>
      <c r="P195" s="63">
        <f t="shared" si="33"/>
        <v>0</v>
      </c>
      <c r="Q195" s="63" t="e">
        <f t="shared" si="23"/>
        <v>#DIV/0!</v>
      </c>
      <c r="R195" s="63">
        <v>105.5</v>
      </c>
    </row>
    <row r="196" spans="2:18" s="11" customFormat="1" ht="27" customHeight="1">
      <c r="B196" s="40"/>
      <c r="C196" s="41"/>
      <c r="D196" s="62"/>
      <c r="E196" s="68"/>
      <c r="F196" s="37"/>
      <c r="G196" s="37"/>
      <c r="H196" s="62"/>
      <c r="I196" s="37"/>
      <c r="J196" s="37"/>
      <c r="K196" s="62"/>
      <c r="L196" s="63"/>
      <c r="M196" s="37"/>
      <c r="N196" s="62"/>
      <c r="O196" s="62"/>
      <c r="P196" s="37"/>
      <c r="Q196" s="62"/>
      <c r="R196" s="63"/>
    </row>
    <row r="197" spans="2:18" s="11" customFormat="1" ht="28.5" customHeight="1">
      <c r="B197" s="40"/>
      <c r="C197" s="45"/>
      <c r="D197" s="62"/>
      <c r="E197" s="68"/>
      <c r="F197" s="37"/>
      <c r="G197" s="37"/>
      <c r="H197" s="62"/>
      <c r="I197" s="37"/>
      <c r="J197" s="37"/>
      <c r="K197" s="62"/>
      <c r="L197" s="63"/>
      <c r="M197" s="37"/>
      <c r="N197" s="62"/>
      <c r="O197" s="62"/>
      <c r="P197" s="37"/>
      <c r="Q197" s="62"/>
      <c r="R197" s="63"/>
    </row>
    <row r="198" spans="2:18" s="11" customFormat="1" ht="25.5" customHeight="1">
      <c r="B198" s="40"/>
      <c r="C198" s="41"/>
      <c r="D198" s="62"/>
      <c r="E198" s="68"/>
      <c r="F198" s="37"/>
      <c r="G198" s="37"/>
      <c r="H198" s="62"/>
      <c r="I198" s="37"/>
      <c r="J198" s="37"/>
      <c r="K198" s="62"/>
      <c r="L198" s="63"/>
      <c r="M198" s="37"/>
      <c r="N198" s="62"/>
      <c r="O198" s="62"/>
      <c r="P198" s="37"/>
      <c r="Q198" s="62"/>
      <c r="R198" s="63"/>
    </row>
    <row r="199" spans="2:18" s="11" customFormat="1" ht="21" customHeight="1">
      <c r="B199" s="40"/>
      <c r="C199" s="41"/>
      <c r="D199" s="62"/>
      <c r="E199" s="68"/>
      <c r="F199" s="37"/>
      <c r="G199" s="37"/>
      <c r="H199" s="62"/>
      <c r="I199" s="37"/>
      <c r="J199" s="37"/>
      <c r="K199" s="62"/>
      <c r="L199" s="63"/>
      <c r="M199" s="37"/>
      <c r="N199" s="62"/>
      <c r="O199" s="62"/>
      <c r="P199" s="37"/>
      <c r="Q199" s="62"/>
      <c r="R199" s="63"/>
    </row>
    <row r="200" spans="2:18" s="11" customFormat="1" ht="48.75" customHeight="1">
      <c r="B200" s="40"/>
      <c r="C200" s="41"/>
      <c r="D200" s="62"/>
      <c r="E200" s="68"/>
      <c r="F200" s="37">
        <v>108.5</v>
      </c>
      <c r="G200" s="37"/>
      <c r="H200" s="62" t="e">
        <f t="shared" si="24"/>
        <v>#DIV/0!</v>
      </c>
      <c r="I200" s="37">
        <v>105.1</v>
      </c>
      <c r="J200" s="37"/>
      <c r="K200" s="62" t="e">
        <f t="shared" si="25"/>
        <v>#DIV/0!</v>
      </c>
      <c r="L200" s="63">
        <v>105.4</v>
      </c>
      <c r="M200" s="37"/>
      <c r="N200" s="62" t="e">
        <f t="shared" si="22"/>
        <v>#DIV/0!</v>
      </c>
      <c r="O200" s="62">
        <v>105.5</v>
      </c>
      <c r="P200" s="37"/>
      <c r="Q200" s="62" t="e">
        <f t="shared" si="23"/>
        <v>#DIV/0!</v>
      </c>
      <c r="R200" s="63">
        <v>105.5</v>
      </c>
    </row>
    <row r="201" spans="2:18" s="11" customFormat="1" ht="25.5" customHeight="1">
      <c r="B201" s="40"/>
      <c r="C201" s="39"/>
      <c r="D201" s="62"/>
      <c r="E201" s="68"/>
      <c r="F201" s="37">
        <v>108.5</v>
      </c>
      <c r="G201" s="37"/>
      <c r="H201" s="62" t="e">
        <f t="shared" si="24"/>
        <v>#DIV/0!</v>
      </c>
      <c r="I201" s="37">
        <v>105.1</v>
      </c>
      <c r="J201" s="37"/>
      <c r="K201" s="62" t="e">
        <f t="shared" si="25"/>
        <v>#DIV/0!</v>
      </c>
      <c r="L201" s="63">
        <v>105.4</v>
      </c>
      <c r="M201" s="37"/>
      <c r="N201" s="62" t="e">
        <f t="shared" si="22"/>
        <v>#DIV/0!</v>
      </c>
      <c r="O201" s="62">
        <v>105.5</v>
      </c>
      <c r="P201" s="37"/>
      <c r="Q201" s="62" t="e">
        <f t="shared" si="23"/>
        <v>#DIV/0!</v>
      </c>
      <c r="R201" s="63">
        <v>105.5</v>
      </c>
    </row>
    <row r="202" spans="2:18" s="11" customFormat="1" ht="25.5" customHeight="1">
      <c r="B202" s="40"/>
      <c r="C202" s="39"/>
      <c r="D202" s="62"/>
      <c r="E202" s="68"/>
      <c r="F202" s="37">
        <v>108.5</v>
      </c>
      <c r="G202" s="37"/>
      <c r="H202" s="62" t="e">
        <f t="shared" si="24"/>
        <v>#DIV/0!</v>
      </c>
      <c r="I202" s="37">
        <v>105.1</v>
      </c>
      <c r="J202" s="37"/>
      <c r="K202" s="62" t="e">
        <f t="shared" si="25"/>
        <v>#DIV/0!</v>
      </c>
      <c r="L202" s="63">
        <v>105.4</v>
      </c>
      <c r="M202" s="37"/>
      <c r="N202" s="62" t="e">
        <f t="shared" si="22"/>
        <v>#DIV/0!</v>
      </c>
      <c r="O202" s="62">
        <v>105.5</v>
      </c>
      <c r="P202" s="37"/>
      <c r="Q202" s="62" t="e">
        <f t="shared" si="23"/>
        <v>#DIV/0!</v>
      </c>
      <c r="R202" s="63">
        <v>105.5</v>
      </c>
    </row>
    <row r="203" spans="2:18" s="11" customFormat="1" ht="25.5" customHeight="1">
      <c r="B203" s="40"/>
      <c r="C203" s="39"/>
      <c r="D203" s="62"/>
      <c r="E203" s="68"/>
      <c r="F203" s="37">
        <v>108.5</v>
      </c>
      <c r="G203" s="37"/>
      <c r="H203" s="62" t="e">
        <f t="shared" ref="H203:H238" si="34">G203/D203/I203*10000</f>
        <v>#DIV/0!</v>
      </c>
      <c r="I203" s="37">
        <v>105.1</v>
      </c>
      <c r="J203" s="37"/>
      <c r="K203" s="62" t="e">
        <f t="shared" ref="K203:K238" si="35">J203/G203/L203*10000</f>
        <v>#DIV/0!</v>
      </c>
      <c r="L203" s="63">
        <v>105.4</v>
      </c>
      <c r="M203" s="37"/>
      <c r="N203" s="62" t="e">
        <f t="shared" ref="N203:N238" si="36">M203/J203/O203*10000</f>
        <v>#DIV/0!</v>
      </c>
      <c r="O203" s="62">
        <v>105.5</v>
      </c>
      <c r="P203" s="37"/>
      <c r="Q203" s="62" t="e">
        <f t="shared" ref="Q203:Q238" si="37">P203/M203/R203*10000</f>
        <v>#DIV/0!</v>
      </c>
      <c r="R203" s="63">
        <v>105.5</v>
      </c>
    </row>
    <row r="204" spans="2:18" s="11" customFormat="1" ht="25.5" customHeight="1">
      <c r="B204" s="40"/>
      <c r="C204" s="39"/>
      <c r="D204" s="62"/>
      <c r="E204" s="68"/>
      <c r="F204" s="37">
        <v>108.5</v>
      </c>
      <c r="G204" s="37"/>
      <c r="H204" s="62" t="e">
        <f t="shared" si="34"/>
        <v>#DIV/0!</v>
      </c>
      <c r="I204" s="37">
        <v>105.1</v>
      </c>
      <c r="J204" s="37"/>
      <c r="K204" s="62" t="e">
        <f t="shared" si="35"/>
        <v>#DIV/0!</v>
      </c>
      <c r="L204" s="63">
        <v>105.4</v>
      </c>
      <c r="M204" s="37"/>
      <c r="N204" s="62" t="e">
        <f t="shared" si="36"/>
        <v>#DIV/0!</v>
      </c>
      <c r="O204" s="62">
        <v>105.5</v>
      </c>
      <c r="P204" s="37"/>
      <c r="Q204" s="62" t="e">
        <f t="shared" si="37"/>
        <v>#DIV/0!</v>
      </c>
      <c r="R204" s="63">
        <v>105.5</v>
      </c>
    </row>
    <row r="205" spans="2:18" s="11" customFormat="1" ht="25.5" customHeight="1">
      <c r="B205" s="40"/>
      <c r="C205" s="39"/>
      <c r="D205" s="62"/>
      <c r="E205" s="68"/>
      <c r="F205" s="37">
        <v>108.5</v>
      </c>
      <c r="G205" s="37"/>
      <c r="H205" s="62" t="e">
        <f t="shared" si="34"/>
        <v>#DIV/0!</v>
      </c>
      <c r="I205" s="37">
        <v>105.1</v>
      </c>
      <c r="J205" s="37"/>
      <c r="K205" s="62" t="e">
        <f t="shared" si="35"/>
        <v>#DIV/0!</v>
      </c>
      <c r="L205" s="63">
        <v>105.4</v>
      </c>
      <c r="M205" s="37"/>
      <c r="N205" s="62" t="e">
        <f t="shared" si="36"/>
        <v>#DIV/0!</v>
      </c>
      <c r="O205" s="62">
        <v>105.5</v>
      </c>
      <c r="P205" s="37"/>
      <c r="Q205" s="62" t="e">
        <f t="shared" si="37"/>
        <v>#DIV/0!</v>
      </c>
      <c r="R205" s="63">
        <v>105.5</v>
      </c>
    </row>
    <row r="206" spans="2:18" s="11" customFormat="1" ht="25.5" customHeight="1">
      <c r="B206" s="40"/>
      <c r="C206" s="39"/>
      <c r="D206" s="62"/>
      <c r="E206" s="68"/>
      <c r="F206" s="37">
        <v>108.5</v>
      </c>
      <c r="G206" s="37"/>
      <c r="H206" s="62" t="e">
        <f t="shared" si="34"/>
        <v>#DIV/0!</v>
      </c>
      <c r="I206" s="37">
        <v>105.1</v>
      </c>
      <c r="J206" s="37"/>
      <c r="K206" s="62" t="e">
        <f t="shared" si="35"/>
        <v>#DIV/0!</v>
      </c>
      <c r="L206" s="63">
        <v>105.4</v>
      </c>
      <c r="M206" s="37"/>
      <c r="N206" s="62" t="e">
        <f t="shared" si="36"/>
        <v>#DIV/0!</v>
      </c>
      <c r="O206" s="62">
        <v>105.5</v>
      </c>
      <c r="P206" s="37"/>
      <c r="Q206" s="62" t="e">
        <f t="shared" si="37"/>
        <v>#DIV/0!</v>
      </c>
      <c r="R206" s="63">
        <v>105.5</v>
      </c>
    </row>
    <row r="207" spans="2:18" s="11" customFormat="1" ht="25.5" customHeight="1">
      <c r="B207" s="40"/>
      <c r="C207" s="39"/>
      <c r="D207" s="62"/>
      <c r="E207" s="68"/>
      <c r="F207" s="37">
        <v>108.5</v>
      </c>
      <c r="G207" s="37"/>
      <c r="H207" s="62" t="e">
        <f t="shared" si="34"/>
        <v>#DIV/0!</v>
      </c>
      <c r="I207" s="37">
        <v>105.1</v>
      </c>
      <c r="J207" s="37"/>
      <c r="K207" s="62" t="e">
        <f t="shared" si="35"/>
        <v>#DIV/0!</v>
      </c>
      <c r="L207" s="63">
        <v>105.4</v>
      </c>
      <c r="M207" s="37"/>
      <c r="N207" s="62" t="e">
        <f t="shared" si="36"/>
        <v>#DIV/0!</v>
      </c>
      <c r="O207" s="62">
        <v>105.5</v>
      </c>
      <c r="P207" s="37"/>
      <c r="Q207" s="62" t="e">
        <f t="shared" si="37"/>
        <v>#DIV/0!</v>
      </c>
      <c r="R207" s="63">
        <v>105.5</v>
      </c>
    </row>
    <row r="208" spans="2:18" s="11" customFormat="1" ht="25.5" customHeight="1">
      <c r="B208" s="40"/>
      <c r="C208" s="39"/>
      <c r="D208" s="62"/>
      <c r="E208" s="68"/>
      <c r="F208" s="37">
        <v>108.5</v>
      </c>
      <c r="G208" s="37"/>
      <c r="H208" s="62" t="e">
        <f t="shared" si="34"/>
        <v>#DIV/0!</v>
      </c>
      <c r="I208" s="37">
        <v>105.1</v>
      </c>
      <c r="J208" s="37"/>
      <c r="K208" s="62" t="e">
        <f t="shared" si="35"/>
        <v>#DIV/0!</v>
      </c>
      <c r="L208" s="63">
        <v>105.4</v>
      </c>
      <c r="M208" s="37"/>
      <c r="N208" s="62" t="e">
        <f t="shared" si="36"/>
        <v>#DIV/0!</v>
      </c>
      <c r="O208" s="62">
        <v>105.5</v>
      </c>
      <c r="P208" s="37"/>
      <c r="Q208" s="62" t="e">
        <f t="shared" si="37"/>
        <v>#DIV/0!</v>
      </c>
      <c r="R208" s="63">
        <v>105.5</v>
      </c>
    </row>
    <row r="209" spans="2:18" s="11" customFormat="1" ht="25.5" customHeight="1">
      <c r="B209" s="40"/>
      <c r="C209" s="39"/>
      <c r="D209" s="62"/>
      <c r="E209" s="68"/>
      <c r="F209" s="37">
        <v>108.5</v>
      </c>
      <c r="G209" s="37"/>
      <c r="H209" s="62" t="e">
        <f t="shared" si="34"/>
        <v>#DIV/0!</v>
      </c>
      <c r="I209" s="37">
        <v>105.1</v>
      </c>
      <c r="J209" s="37"/>
      <c r="K209" s="62" t="e">
        <f t="shared" si="35"/>
        <v>#DIV/0!</v>
      </c>
      <c r="L209" s="63">
        <v>105.4</v>
      </c>
      <c r="M209" s="37"/>
      <c r="N209" s="62" t="e">
        <f t="shared" si="36"/>
        <v>#DIV/0!</v>
      </c>
      <c r="O209" s="62">
        <v>105.5</v>
      </c>
      <c r="P209" s="37"/>
      <c r="Q209" s="62" t="e">
        <f t="shared" si="37"/>
        <v>#DIV/0!</v>
      </c>
      <c r="R209" s="63">
        <v>105.5</v>
      </c>
    </row>
    <row r="210" spans="2:18" s="11" customFormat="1" ht="33" customHeight="1">
      <c r="B210" s="40" t="s">
        <v>79</v>
      </c>
      <c r="C210" s="39" t="s">
        <v>17</v>
      </c>
      <c r="D210" s="62"/>
      <c r="E210" s="68"/>
      <c r="F210" s="37">
        <v>108.5</v>
      </c>
      <c r="G210" s="37"/>
      <c r="H210" s="62" t="e">
        <f t="shared" si="34"/>
        <v>#DIV/0!</v>
      </c>
      <c r="I210" s="37">
        <v>105.1</v>
      </c>
      <c r="J210" s="37"/>
      <c r="K210" s="62" t="e">
        <f t="shared" si="35"/>
        <v>#DIV/0!</v>
      </c>
      <c r="L210" s="63">
        <v>105.4</v>
      </c>
      <c r="M210" s="37"/>
      <c r="N210" s="62" t="e">
        <f t="shared" si="36"/>
        <v>#DIV/0!</v>
      </c>
      <c r="O210" s="62">
        <v>105.5</v>
      </c>
      <c r="P210" s="37"/>
      <c r="Q210" s="62" t="e">
        <f t="shared" si="37"/>
        <v>#DIV/0!</v>
      </c>
      <c r="R210" s="63">
        <v>105.5</v>
      </c>
    </row>
    <row r="211" spans="2:18" s="11" customFormat="1" ht="48.75" customHeight="1">
      <c r="B211" s="23" t="s">
        <v>80</v>
      </c>
      <c r="C211" s="10" t="s">
        <v>81</v>
      </c>
      <c r="D211" s="62">
        <f>D212+D218</f>
        <v>83.311000000000007</v>
      </c>
      <c r="E211" s="63">
        <v>1786.6</v>
      </c>
      <c r="F211" s="63">
        <v>108.5</v>
      </c>
      <c r="G211" s="63">
        <f t="shared" ref="G211:P211" si="38">G212+G218</f>
        <v>50</v>
      </c>
      <c r="H211" s="63">
        <f t="shared" si="34"/>
        <v>57.103790971070637</v>
      </c>
      <c r="I211" s="29">
        <v>105.1</v>
      </c>
      <c r="J211" s="63">
        <f t="shared" si="38"/>
        <v>20</v>
      </c>
      <c r="K211" s="63">
        <f t="shared" si="35"/>
        <v>37.950664136622393</v>
      </c>
      <c r="L211" s="63">
        <v>105.4</v>
      </c>
      <c r="M211" s="63">
        <f t="shared" si="38"/>
        <v>20</v>
      </c>
      <c r="N211" s="63">
        <f t="shared" si="36"/>
        <v>94.786729857819907</v>
      </c>
      <c r="O211" s="63">
        <v>105.5</v>
      </c>
      <c r="P211" s="63">
        <f t="shared" si="38"/>
        <v>10</v>
      </c>
      <c r="Q211" s="63">
        <f t="shared" si="37"/>
        <v>47.393364928909953</v>
      </c>
      <c r="R211" s="63">
        <v>105.5</v>
      </c>
    </row>
    <row r="212" spans="2:18" s="11" customFormat="1" ht="45.75" customHeight="1">
      <c r="B212" s="40"/>
      <c r="C212" s="39" t="s">
        <v>82</v>
      </c>
      <c r="D212" s="62">
        <f>D213+D214+D215+D216+D217</f>
        <v>83.311000000000007</v>
      </c>
      <c r="E212" s="62"/>
      <c r="F212" s="62">
        <v>108.5</v>
      </c>
      <c r="G212" s="62">
        <f t="shared" ref="G212:P212" si="39">G213+G214+G215+G216+G217</f>
        <v>50</v>
      </c>
      <c r="H212" s="62">
        <f t="shared" si="34"/>
        <v>57.103790971070637</v>
      </c>
      <c r="I212" s="37">
        <v>105.1</v>
      </c>
      <c r="J212" s="62">
        <f t="shared" si="39"/>
        <v>20</v>
      </c>
      <c r="K212" s="62">
        <f t="shared" si="35"/>
        <v>37.950664136622393</v>
      </c>
      <c r="L212" s="63">
        <v>105.4</v>
      </c>
      <c r="M212" s="62">
        <f t="shared" si="39"/>
        <v>20</v>
      </c>
      <c r="N212" s="62">
        <f t="shared" si="36"/>
        <v>94.786729857819907</v>
      </c>
      <c r="O212" s="62">
        <v>105.5</v>
      </c>
      <c r="P212" s="62">
        <f t="shared" si="39"/>
        <v>10</v>
      </c>
      <c r="Q212" s="62">
        <f t="shared" si="37"/>
        <v>47.393364928909953</v>
      </c>
      <c r="R212" s="63">
        <v>105.5</v>
      </c>
    </row>
    <row r="213" spans="2:18" s="11" customFormat="1" ht="30.75" customHeight="1">
      <c r="B213" s="40"/>
      <c r="C213" s="56"/>
      <c r="D213" s="62"/>
      <c r="E213" s="68"/>
      <c r="F213" s="62"/>
      <c r="G213" s="37"/>
      <c r="H213" s="62"/>
      <c r="I213" s="37"/>
      <c r="J213" s="37"/>
      <c r="K213" s="62"/>
      <c r="L213" s="63"/>
      <c r="M213" s="37"/>
      <c r="N213" s="62"/>
      <c r="O213" s="62"/>
      <c r="P213" s="37"/>
      <c r="Q213" s="62"/>
      <c r="R213" s="63"/>
    </row>
    <row r="214" spans="2:18" s="11" customFormat="1" ht="30.75" customHeight="1">
      <c r="B214" s="40"/>
      <c r="C214" s="41" t="s">
        <v>128</v>
      </c>
      <c r="D214" s="62">
        <v>83.311000000000007</v>
      </c>
      <c r="E214" s="68"/>
      <c r="F214" s="62">
        <v>108.5</v>
      </c>
      <c r="G214" s="37">
        <v>50</v>
      </c>
      <c r="H214" s="62">
        <f t="shared" si="34"/>
        <v>120.03216862119046</v>
      </c>
      <c r="I214" s="37">
        <v>50</v>
      </c>
      <c r="J214" s="37">
        <v>20</v>
      </c>
      <c r="K214" s="62">
        <v>20</v>
      </c>
      <c r="L214" s="63">
        <v>105.4</v>
      </c>
      <c r="M214" s="37">
        <v>20</v>
      </c>
      <c r="N214" s="62">
        <f t="shared" si="36"/>
        <v>94.786729857819907</v>
      </c>
      <c r="O214" s="62">
        <v>105.5</v>
      </c>
      <c r="P214" s="37">
        <v>10</v>
      </c>
      <c r="Q214" s="62">
        <f t="shared" si="37"/>
        <v>47.393364928909953</v>
      </c>
      <c r="R214" s="63">
        <v>105.5</v>
      </c>
    </row>
    <row r="215" spans="2:18" s="11" customFormat="1" ht="30.75" customHeight="1">
      <c r="B215" s="40"/>
      <c r="C215" s="41"/>
      <c r="D215" s="62"/>
      <c r="E215" s="68"/>
      <c r="F215" s="62"/>
      <c r="G215" s="37"/>
      <c r="H215" s="62"/>
      <c r="I215" s="37"/>
      <c r="J215" s="37"/>
      <c r="K215" s="62"/>
      <c r="L215" s="63"/>
      <c r="M215" s="37"/>
      <c r="N215" s="62"/>
      <c r="O215" s="62"/>
      <c r="P215" s="37"/>
      <c r="Q215" s="62"/>
      <c r="R215" s="63"/>
    </row>
    <row r="216" spans="2:18" s="11" customFormat="1" ht="30.75" customHeight="1">
      <c r="B216" s="40"/>
      <c r="C216" s="41"/>
      <c r="D216" s="62"/>
      <c r="E216" s="68"/>
      <c r="F216" s="62"/>
      <c r="G216" s="37"/>
      <c r="H216" s="62"/>
      <c r="I216" s="37"/>
      <c r="J216" s="37"/>
      <c r="K216" s="62"/>
      <c r="L216" s="63"/>
      <c r="M216" s="37"/>
      <c r="N216" s="62"/>
      <c r="O216" s="62"/>
      <c r="P216" s="37"/>
      <c r="Q216" s="62"/>
      <c r="R216" s="63"/>
    </row>
    <row r="217" spans="2:18" s="11" customFormat="1" ht="43.15" customHeight="1">
      <c r="B217" s="40"/>
      <c r="C217" s="41"/>
      <c r="D217" s="62"/>
      <c r="E217" s="68"/>
      <c r="F217" s="62"/>
      <c r="G217" s="37"/>
      <c r="H217" s="62"/>
      <c r="I217" s="37"/>
      <c r="J217" s="37"/>
      <c r="K217" s="62"/>
      <c r="L217" s="63"/>
      <c r="M217" s="37"/>
      <c r="N217" s="62"/>
      <c r="O217" s="62"/>
      <c r="P217" s="37"/>
      <c r="Q217" s="62"/>
      <c r="R217" s="63"/>
    </row>
    <row r="218" spans="2:18" s="11" customFormat="1" ht="33" customHeight="1">
      <c r="B218" s="40"/>
      <c r="C218" s="39" t="s">
        <v>83</v>
      </c>
      <c r="D218" s="62">
        <f>D219+D220+D221+D222+D223</f>
        <v>0</v>
      </c>
      <c r="E218" s="62"/>
      <c r="F218" s="62">
        <v>108.5</v>
      </c>
      <c r="G218" s="62">
        <f t="shared" ref="G218:P218" si="40">G219+G220+G221+G222+G223</f>
        <v>0</v>
      </c>
      <c r="H218" s="62" t="e">
        <f t="shared" si="34"/>
        <v>#DIV/0!</v>
      </c>
      <c r="I218" s="37">
        <v>105.1</v>
      </c>
      <c r="J218" s="62">
        <f t="shared" si="40"/>
        <v>0</v>
      </c>
      <c r="K218" s="62" t="e">
        <f t="shared" si="35"/>
        <v>#DIV/0!</v>
      </c>
      <c r="L218" s="63">
        <v>105.4</v>
      </c>
      <c r="M218" s="62">
        <f t="shared" si="40"/>
        <v>0</v>
      </c>
      <c r="N218" s="62" t="e">
        <f t="shared" si="36"/>
        <v>#DIV/0!</v>
      </c>
      <c r="O218" s="62">
        <v>105.5</v>
      </c>
      <c r="P218" s="62">
        <f t="shared" si="40"/>
        <v>0</v>
      </c>
      <c r="Q218" s="62" t="e">
        <f t="shared" si="37"/>
        <v>#DIV/0!</v>
      </c>
      <c r="R218" s="63">
        <v>105.5</v>
      </c>
    </row>
    <row r="219" spans="2:18" s="11" customFormat="1" ht="40.9" customHeight="1">
      <c r="B219" s="40"/>
      <c r="C219" s="41"/>
      <c r="D219" s="62"/>
      <c r="E219" s="68"/>
      <c r="F219" s="62"/>
      <c r="G219" s="37"/>
      <c r="H219" s="62"/>
      <c r="I219" s="37"/>
      <c r="J219" s="37"/>
      <c r="K219" s="62"/>
      <c r="L219" s="63"/>
      <c r="M219" s="37"/>
      <c r="N219" s="62"/>
      <c r="O219" s="62"/>
      <c r="P219" s="37"/>
      <c r="Q219" s="62"/>
      <c r="R219" s="63"/>
    </row>
    <row r="220" spans="2:18" s="11" customFormat="1" ht="33" customHeight="1">
      <c r="B220" s="40"/>
      <c r="C220" s="41"/>
      <c r="D220" s="62"/>
      <c r="E220" s="68"/>
      <c r="F220" s="62"/>
      <c r="G220" s="37"/>
      <c r="H220" s="62"/>
      <c r="I220" s="37"/>
      <c r="J220" s="37"/>
      <c r="K220" s="62"/>
      <c r="L220" s="63"/>
      <c r="M220" s="37"/>
      <c r="N220" s="62"/>
      <c r="O220" s="62"/>
      <c r="P220" s="37"/>
      <c r="Q220" s="62"/>
      <c r="R220" s="63"/>
    </row>
    <row r="221" spans="2:18" s="11" customFormat="1" ht="33" customHeight="1">
      <c r="B221" s="40"/>
      <c r="C221" s="39"/>
      <c r="D221" s="62"/>
      <c r="E221" s="68"/>
      <c r="F221" s="62">
        <v>108.5</v>
      </c>
      <c r="G221" s="37"/>
      <c r="H221" s="62" t="e">
        <f t="shared" si="34"/>
        <v>#DIV/0!</v>
      </c>
      <c r="I221" s="37">
        <v>105.1</v>
      </c>
      <c r="J221" s="37"/>
      <c r="K221" s="62" t="e">
        <f t="shared" si="35"/>
        <v>#DIV/0!</v>
      </c>
      <c r="L221" s="63">
        <v>105.4</v>
      </c>
      <c r="M221" s="37"/>
      <c r="N221" s="62" t="e">
        <f t="shared" si="36"/>
        <v>#DIV/0!</v>
      </c>
      <c r="O221" s="62">
        <v>105.5</v>
      </c>
      <c r="P221" s="37"/>
      <c r="Q221" s="62" t="e">
        <f t="shared" si="37"/>
        <v>#DIV/0!</v>
      </c>
      <c r="R221" s="63">
        <v>105.5</v>
      </c>
    </row>
    <row r="222" spans="2:18" s="11" customFormat="1" ht="33" customHeight="1">
      <c r="B222" s="40"/>
      <c r="C222" s="39"/>
      <c r="D222" s="62"/>
      <c r="E222" s="68"/>
      <c r="F222" s="62">
        <v>108.5</v>
      </c>
      <c r="G222" s="37"/>
      <c r="H222" s="62" t="e">
        <f t="shared" si="34"/>
        <v>#DIV/0!</v>
      </c>
      <c r="I222" s="37">
        <v>105.1</v>
      </c>
      <c r="J222" s="37"/>
      <c r="K222" s="62" t="e">
        <f t="shared" si="35"/>
        <v>#DIV/0!</v>
      </c>
      <c r="L222" s="63">
        <v>105.4</v>
      </c>
      <c r="M222" s="37"/>
      <c r="N222" s="62" t="e">
        <f t="shared" si="36"/>
        <v>#DIV/0!</v>
      </c>
      <c r="O222" s="62">
        <v>105.5</v>
      </c>
      <c r="P222" s="37"/>
      <c r="Q222" s="62" t="e">
        <f t="shared" si="37"/>
        <v>#DIV/0!</v>
      </c>
      <c r="R222" s="63">
        <v>105.5</v>
      </c>
    </row>
    <row r="223" spans="2:18" s="11" customFormat="1" ht="33" customHeight="1">
      <c r="B223" s="40"/>
      <c r="C223" s="39"/>
      <c r="D223" s="62"/>
      <c r="E223" s="68"/>
      <c r="F223" s="62">
        <v>108.5</v>
      </c>
      <c r="G223" s="37"/>
      <c r="H223" s="62" t="e">
        <f t="shared" si="34"/>
        <v>#DIV/0!</v>
      </c>
      <c r="I223" s="37">
        <v>105.1</v>
      </c>
      <c r="J223" s="37"/>
      <c r="K223" s="62" t="e">
        <f t="shared" si="35"/>
        <v>#DIV/0!</v>
      </c>
      <c r="L223" s="63">
        <v>105.4</v>
      </c>
      <c r="M223" s="37"/>
      <c r="N223" s="62" t="e">
        <f t="shared" si="36"/>
        <v>#DIV/0!</v>
      </c>
      <c r="O223" s="62">
        <v>105.5</v>
      </c>
      <c r="P223" s="37"/>
      <c r="Q223" s="62" t="e">
        <f t="shared" si="37"/>
        <v>#DIV/0!</v>
      </c>
      <c r="R223" s="63">
        <v>105.5</v>
      </c>
    </row>
    <row r="224" spans="2:18" s="11" customFormat="1" ht="33" customHeight="1">
      <c r="B224" s="40" t="s">
        <v>84</v>
      </c>
      <c r="C224" s="39" t="s">
        <v>17</v>
      </c>
      <c r="D224" s="62"/>
      <c r="E224" s="68"/>
      <c r="F224" s="62">
        <v>108.5</v>
      </c>
      <c r="G224" s="37"/>
      <c r="H224" s="62" t="e">
        <f t="shared" si="34"/>
        <v>#DIV/0!</v>
      </c>
      <c r="I224" s="37">
        <v>105.1</v>
      </c>
      <c r="J224" s="37"/>
      <c r="K224" s="62" t="e">
        <f t="shared" si="35"/>
        <v>#DIV/0!</v>
      </c>
      <c r="L224" s="63">
        <v>105.4</v>
      </c>
      <c r="M224" s="37"/>
      <c r="N224" s="62" t="e">
        <f t="shared" si="36"/>
        <v>#DIV/0!</v>
      </c>
      <c r="O224" s="62">
        <v>105.5</v>
      </c>
      <c r="P224" s="37"/>
      <c r="Q224" s="62" t="e">
        <f t="shared" si="37"/>
        <v>#DIV/0!</v>
      </c>
      <c r="R224" s="63">
        <v>105.5</v>
      </c>
    </row>
    <row r="225" spans="2:18" ht="115.5" customHeight="1">
      <c r="B225" s="23" t="s">
        <v>85</v>
      </c>
      <c r="C225" s="25" t="s">
        <v>86</v>
      </c>
      <c r="D225" s="62">
        <f>D226+D227+D228+D229</f>
        <v>0</v>
      </c>
      <c r="E225" s="63"/>
      <c r="F225" s="63">
        <v>108.5</v>
      </c>
      <c r="G225" s="63">
        <f>G226+G227+G228+G229</f>
        <v>0</v>
      </c>
      <c r="H225" s="63" t="e">
        <f t="shared" si="34"/>
        <v>#DIV/0!</v>
      </c>
      <c r="I225" s="29">
        <v>105.1</v>
      </c>
      <c r="J225" s="63">
        <f>J226+J227+J228+J229</f>
        <v>0</v>
      </c>
      <c r="K225" s="63" t="e">
        <f t="shared" si="35"/>
        <v>#DIV/0!</v>
      </c>
      <c r="L225" s="63">
        <v>105.4</v>
      </c>
      <c r="M225" s="63">
        <f>M226+M227+M228+M229</f>
        <v>0</v>
      </c>
      <c r="N225" s="63" t="e">
        <f t="shared" si="36"/>
        <v>#DIV/0!</v>
      </c>
      <c r="O225" s="63">
        <v>105.5</v>
      </c>
      <c r="P225" s="63">
        <f>P226+P227+P228+P229</f>
        <v>0</v>
      </c>
      <c r="Q225" s="63" t="e">
        <f t="shared" si="37"/>
        <v>#DIV/0!</v>
      </c>
      <c r="R225" s="63">
        <v>105.5</v>
      </c>
    </row>
    <row r="226" spans="2:18" s="32" customFormat="1" ht="33.75" customHeight="1">
      <c r="B226" s="34"/>
      <c r="C226" s="35"/>
      <c r="D226" s="62"/>
      <c r="E226" s="69"/>
      <c r="F226" s="69">
        <v>108.5</v>
      </c>
      <c r="G226" s="69"/>
      <c r="H226" s="62" t="e">
        <f t="shared" si="34"/>
        <v>#DIV/0!</v>
      </c>
      <c r="I226" s="37">
        <v>105.1</v>
      </c>
      <c r="J226" s="62"/>
      <c r="K226" s="62" t="e">
        <f t="shared" si="35"/>
        <v>#DIV/0!</v>
      </c>
      <c r="L226" s="63">
        <v>105.4</v>
      </c>
      <c r="M226" s="62"/>
      <c r="N226" s="62" t="e">
        <f t="shared" si="36"/>
        <v>#DIV/0!</v>
      </c>
      <c r="O226" s="62">
        <v>105.5</v>
      </c>
      <c r="P226" s="62"/>
      <c r="Q226" s="62" t="e">
        <f t="shared" si="37"/>
        <v>#DIV/0!</v>
      </c>
      <c r="R226" s="63">
        <v>105.5</v>
      </c>
    </row>
    <row r="227" spans="2:18" s="32" customFormat="1" ht="33.75" customHeight="1">
      <c r="B227" s="34"/>
      <c r="C227" s="35"/>
      <c r="D227" s="62"/>
      <c r="E227" s="69"/>
      <c r="F227" s="69">
        <v>108.5</v>
      </c>
      <c r="G227" s="69"/>
      <c r="H227" s="62" t="e">
        <f t="shared" si="34"/>
        <v>#DIV/0!</v>
      </c>
      <c r="I227" s="37">
        <v>105.1</v>
      </c>
      <c r="J227" s="62"/>
      <c r="K227" s="62" t="e">
        <f t="shared" si="35"/>
        <v>#DIV/0!</v>
      </c>
      <c r="L227" s="63">
        <v>105.4</v>
      </c>
      <c r="M227" s="62"/>
      <c r="N227" s="62" t="e">
        <f t="shared" si="36"/>
        <v>#DIV/0!</v>
      </c>
      <c r="O227" s="62">
        <v>105.5</v>
      </c>
      <c r="P227" s="62"/>
      <c r="Q227" s="62" t="e">
        <f t="shared" si="37"/>
        <v>#DIV/0!</v>
      </c>
      <c r="R227" s="63">
        <v>105.5</v>
      </c>
    </row>
    <row r="228" spans="2:18" s="32" customFormat="1" ht="33.75" customHeight="1">
      <c r="B228" s="34"/>
      <c r="C228" s="35"/>
      <c r="D228" s="62"/>
      <c r="E228" s="69"/>
      <c r="F228" s="69">
        <v>108.5</v>
      </c>
      <c r="G228" s="69"/>
      <c r="H228" s="62" t="e">
        <f t="shared" si="34"/>
        <v>#DIV/0!</v>
      </c>
      <c r="I228" s="37">
        <v>105.1</v>
      </c>
      <c r="J228" s="62"/>
      <c r="K228" s="62" t="e">
        <f t="shared" si="35"/>
        <v>#DIV/0!</v>
      </c>
      <c r="L228" s="63">
        <v>105.4</v>
      </c>
      <c r="M228" s="62"/>
      <c r="N228" s="62" t="e">
        <f t="shared" si="36"/>
        <v>#DIV/0!</v>
      </c>
      <c r="O228" s="62">
        <v>105.5</v>
      </c>
      <c r="P228" s="62"/>
      <c r="Q228" s="62" t="e">
        <f t="shared" si="37"/>
        <v>#DIV/0!</v>
      </c>
      <c r="R228" s="63">
        <v>105.5</v>
      </c>
    </row>
    <row r="229" spans="2:18" s="11" customFormat="1" ht="27.75" customHeight="1">
      <c r="B229" s="40"/>
      <c r="C229" s="26"/>
      <c r="D229" s="62"/>
      <c r="E229" s="68"/>
      <c r="F229" s="69">
        <v>108.5</v>
      </c>
      <c r="G229" s="37"/>
      <c r="H229" s="62" t="e">
        <f t="shared" si="34"/>
        <v>#DIV/0!</v>
      </c>
      <c r="I229" s="37">
        <v>105.1</v>
      </c>
      <c r="J229" s="37"/>
      <c r="K229" s="62" t="e">
        <f t="shared" si="35"/>
        <v>#DIV/0!</v>
      </c>
      <c r="L229" s="63">
        <v>105.4</v>
      </c>
      <c r="M229" s="37"/>
      <c r="N229" s="62" t="e">
        <f t="shared" si="36"/>
        <v>#DIV/0!</v>
      </c>
      <c r="O229" s="62">
        <v>105.5</v>
      </c>
      <c r="P229" s="37"/>
      <c r="Q229" s="62" t="e">
        <f t="shared" si="37"/>
        <v>#DIV/0!</v>
      </c>
      <c r="R229" s="63">
        <v>105.5</v>
      </c>
    </row>
    <row r="230" spans="2:18" s="11" customFormat="1" ht="27.75" customHeight="1">
      <c r="B230" s="40" t="s">
        <v>87</v>
      </c>
      <c r="C230" s="39" t="s">
        <v>17</v>
      </c>
      <c r="D230" s="62"/>
      <c r="E230" s="68"/>
      <c r="F230" s="69">
        <v>108.5</v>
      </c>
      <c r="G230" s="37"/>
      <c r="H230" s="62" t="e">
        <f t="shared" si="34"/>
        <v>#DIV/0!</v>
      </c>
      <c r="I230" s="37">
        <v>105.1</v>
      </c>
      <c r="J230" s="37"/>
      <c r="K230" s="62" t="e">
        <f t="shared" si="35"/>
        <v>#DIV/0!</v>
      </c>
      <c r="L230" s="63">
        <v>105.4</v>
      </c>
      <c r="M230" s="37"/>
      <c r="N230" s="62" t="e">
        <f t="shared" si="36"/>
        <v>#DIV/0!</v>
      </c>
      <c r="O230" s="62">
        <v>105.5</v>
      </c>
      <c r="P230" s="37"/>
      <c r="Q230" s="62" t="e">
        <f t="shared" si="37"/>
        <v>#DIV/0!</v>
      </c>
      <c r="R230" s="63">
        <v>105.5</v>
      </c>
    </row>
    <row r="231" spans="2:18" ht="18.75" customHeight="1">
      <c r="B231" s="73" t="s">
        <v>1</v>
      </c>
      <c r="C231" s="8" t="s">
        <v>2</v>
      </c>
      <c r="D231" s="62"/>
      <c r="E231" s="64"/>
      <c r="F231" s="69">
        <v>108.5</v>
      </c>
      <c r="G231" s="65"/>
      <c r="H231" s="62" t="e">
        <f t="shared" si="34"/>
        <v>#DIV/0!</v>
      </c>
      <c r="I231" s="37">
        <v>105.1</v>
      </c>
      <c r="J231" s="37"/>
      <c r="K231" s="62" t="e">
        <f t="shared" si="35"/>
        <v>#DIV/0!</v>
      </c>
      <c r="L231" s="63">
        <v>105.4</v>
      </c>
      <c r="M231" s="37"/>
      <c r="N231" s="62" t="e">
        <f t="shared" si="36"/>
        <v>#DIV/0!</v>
      </c>
      <c r="O231" s="62">
        <v>105.5</v>
      </c>
      <c r="P231" s="37"/>
      <c r="Q231" s="62" t="e">
        <f t="shared" si="37"/>
        <v>#DIV/0!</v>
      </c>
      <c r="R231" s="63">
        <v>105.5</v>
      </c>
    </row>
    <row r="232" spans="2:18" ht="58.5" customHeight="1">
      <c r="B232" s="73"/>
      <c r="C232" s="13" t="s">
        <v>21</v>
      </c>
      <c r="D232" s="62">
        <f>D233+D234+D236+D237+D238</f>
        <v>0</v>
      </c>
      <c r="E232" s="66"/>
      <c r="F232" s="69">
        <v>108.5</v>
      </c>
      <c r="G232" s="66"/>
      <c r="H232" s="62" t="e">
        <f t="shared" si="34"/>
        <v>#DIV/0!</v>
      </c>
      <c r="I232" s="37">
        <v>105.1</v>
      </c>
      <c r="J232" s="62">
        <f t="shared" ref="J232:P232" si="41">J233+J234+J236+J237+J238</f>
        <v>0</v>
      </c>
      <c r="K232" s="62" t="e">
        <f t="shared" si="35"/>
        <v>#DIV/0!</v>
      </c>
      <c r="L232" s="63">
        <v>105.4</v>
      </c>
      <c r="M232" s="62">
        <f t="shared" si="41"/>
        <v>0</v>
      </c>
      <c r="N232" s="62" t="e">
        <f t="shared" si="36"/>
        <v>#DIV/0!</v>
      </c>
      <c r="O232" s="62">
        <v>105.5</v>
      </c>
      <c r="P232" s="62">
        <f t="shared" si="41"/>
        <v>0</v>
      </c>
      <c r="Q232" s="62" t="e">
        <f t="shared" si="37"/>
        <v>#DIV/0!</v>
      </c>
      <c r="R232" s="63">
        <v>105.5</v>
      </c>
    </row>
    <row r="233" spans="2:18" ht="40.5" customHeight="1">
      <c r="B233" s="73"/>
      <c r="C233" s="46"/>
      <c r="D233" s="62"/>
      <c r="E233" s="64"/>
      <c r="F233" s="69">
        <v>108.5</v>
      </c>
      <c r="G233" s="65"/>
      <c r="H233" s="62" t="e">
        <f t="shared" si="34"/>
        <v>#DIV/0!</v>
      </c>
      <c r="I233" s="37">
        <v>105.1</v>
      </c>
      <c r="J233" s="37"/>
      <c r="K233" s="62" t="e">
        <f t="shared" si="35"/>
        <v>#DIV/0!</v>
      </c>
      <c r="L233" s="63">
        <v>105.4</v>
      </c>
      <c r="M233" s="37"/>
      <c r="N233" s="62" t="e">
        <f t="shared" si="36"/>
        <v>#DIV/0!</v>
      </c>
      <c r="O233" s="62">
        <v>105.5</v>
      </c>
      <c r="P233" s="37"/>
      <c r="Q233" s="62" t="e">
        <f t="shared" si="37"/>
        <v>#DIV/0!</v>
      </c>
      <c r="R233" s="63">
        <v>105.5</v>
      </c>
    </row>
    <row r="234" spans="2:18" ht="81.75" customHeight="1">
      <c r="B234" s="73"/>
      <c r="C234" s="13"/>
      <c r="D234" s="62"/>
      <c r="E234" s="64"/>
      <c r="F234" s="69">
        <v>108.5</v>
      </c>
      <c r="G234" s="65"/>
      <c r="H234" s="62" t="e">
        <f t="shared" si="34"/>
        <v>#DIV/0!</v>
      </c>
      <c r="I234" s="37">
        <v>105.1</v>
      </c>
      <c r="J234" s="37"/>
      <c r="K234" s="62" t="e">
        <f t="shared" si="35"/>
        <v>#DIV/0!</v>
      </c>
      <c r="L234" s="63">
        <v>105.4</v>
      </c>
      <c r="M234" s="37"/>
      <c r="N234" s="62" t="e">
        <f t="shared" si="36"/>
        <v>#DIV/0!</v>
      </c>
      <c r="O234" s="62">
        <v>105.5</v>
      </c>
      <c r="P234" s="37"/>
      <c r="Q234" s="62" t="e">
        <f t="shared" si="37"/>
        <v>#DIV/0!</v>
      </c>
      <c r="R234" s="63">
        <v>105.5</v>
      </c>
    </row>
    <row r="235" spans="2:18" ht="58.5" hidden="1" customHeight="1">
      <c r="B235" s="73"/>
      <c r="C235" s="47" t="s">
        <v>127</v>
      </c>
      <c r="D235" s="62"/>
      <c r="E235" s="64"/>
      <c r="F235" s="69">
        <v>108.5</v>
      </c>
      <c r="G235" s="65"/>
      <c r="H235" s="62" t="e">
        <f t="shared" si="34"/>
        <v>#DIV/0!</v>
      </c>
      <c r="I235" s="37">
        <v>105.1</v>
      </c>
      <c r="J235" s="37"/>
      <c r="K235" s="62" t="e">
        <f t="shared" si="35"/>
        <v>#DIV/0!</v>
      </c>
      <c r="L235" s="63">
        <v>105.4</v>
      </c>
      <c r="M235" s="37"/>
      <c r="N235" s="62" t="e">
        <f t="shared" si="36"/>
        <v>#DIV/0!</v>
      </c>
      <c r="O235" s="62">
        <v>105.5</v>
      </c>
      <c r="P235" s="37"/>
      <c r="Q235" s="62" t="e">
        <f t="shared" si="37"/>
        <v>#DIV/0!</v>
      </c>
      <c r="R235" s="63">
        <v>105.5</v>
      </c>
    </row>
    <row r="236" spans="2:18" ht="33.75" customHeight="1">
      <c r="B236" s="73"/>
      <c r="C236" s="50"/>
      <c r="D236" s="62"/>
      <c r="E236" s="64"/>
      <c r="F236" s="69">
        <v>108.5</v>
      </c>
      <c r="G236" s="65"/>
      <c r="H236" s="62" t="e">
        <f t="shared" si="34"/>
        <v>#DIV/0!</v>
      </c>
      <c r="I236" s="37">
        <v>105.1</v>
      </c>
      <c r="J236" s="37"/>
      <c r="K236" s="62" t="e">
        <f t="shared" si="35"/>
        <v>#DIV/0!</v>
      </c>
      <c r="L236" s="63">
        <v>105.4</v>
      </c>
      <c r="M236" s="37"/>
      <c r="N236" s="62" t="e">
        <f t="shared" si="36"/>
        <v>#DIV/0!</v>
      </c>
      <c r="O236" s="62">
        <v>105.5</v>
      </c>
      <c r="P236" s="37"/>
      <c r="Q236" s="62" t="e">
        <f t="shared" si="37"/>
        <v>#DIV/0!</v>
      </c>
      <c r="R236" s="63">
        <v>105.5</v>
      </c>
    </row>
    <row r="237" spans="2:18" ht="31.9" customHeight="1">
      <c r="B237" s="73"/>
      <c r="C237" s="48"/>
      <c r="D237" s="62"/>
      <c r="E237" s="64"/>
      <c r="F237" s="69">
        <v>108.5</v>
      </c>
      <c r="G237" s="65"/>
      <c r="H237" s="62" t="e">
        <f t="shared" si="34"/>
        <v>#DIV/0!</v>
      </c>
      <c r="I237" s="37">
        <v>105.1</v>
      </c>
      <c r="J237" s="37"/>
      <c r="K237" s="62" t="e">
        <f t="shared" si="35"/>
        <v>#DIV/0!</v>
      </c>
      <c r="L237" s="63">
        <v>105.4</v>
      </c>
      <c r="M237" s="37"/>
      <c r="N237" s="62" t="e">
        <f t="shared" si="36"/>
        <v>#DIV/0!</v>
      </c>
      <c r="O237" s="62">
        <v>105.5</v>
      </c>
      <c r="P237" s="37"/>
      <c r="Q237" s="62" t="e">
        <f t="shared" si="37"/>
        <v>#DIV/0!</v>
      </c>
      <c r="R237" s="63">
        <v>105.5</v>
      </c>
    </row>
    <row r="238" spans="2:18" ht="32.450000000000003" customHeight="1">
      <c r="B238" s="73"/>
      <c r="C238" s="49" t="s">
        <v>127</v>
      </c>
      <c r="D238" s="62"/>
      <c r="E238" s="64"/>
      <c r="F238" s="69">
        <v>108.5</v>
      </c>
      <c r="G238" s="65"/>
      <c r="H238" s="62" t="e">
        <f t="shared" si="34"/>
        <v>#DIV/0!</v>
      </c>
      <c r="I238" s="37">
        <v>105.1</v>
      </c>
      <c r="J238" s="37"/>
      <c r="K238" s="62" t="e">
        <f t="shared" si="35"/>
        <v>#DIV/0!</v>
      </c>
      <c r="L238" s="63">
        <v>105.4</v>
      </c>
      <c r="M238" s="37"/>
      <c r="N238" s="62" t="e">
        <f t="shared" si="36"/>
        <v>#DIV/0!</v>
      </c>
      <c r="O238" s="62">
        <v>105.5</v>
      </c>
      <c r="P238" s="37"/>
      <c r="Q238" s="62" t="e">
        <f t="shared" si="37"/>
        <v>#DIV/0!</v>
      </c>
      <c r="R238" s="63">
        <v>105.5</v>
      </c>
    </row>
    <row r="239" spans="2:18">
      <c r="B239" s="27"/>
    </row>
    <row r="240" spans="2:18">
      <c r="B240" s="27"/>
    </row>
    <row r="241" spans="2:2">
      <c r="B241" s="27"/>
    </row>
    <row r="242" spans="2:2">
      <c r="B242" s="27"/>
    </row>
    <row r="243" spans="2:2">
      <c r="B243" s="27"/>
    </row>
    <row r="244" spans="2:2">
      <c r="B244" s="27"/>
    </row>
    <row r="245" spans="2:2">
      <c r="B245" s="27"/>
    </row>
    <row r="246" spans="2:2">
      <c r="B246" s="27"/>
    </row>
    <row r="247" spans="2:2">
      <c r="B247" s="27"/>
    </row>
    <row r="248" spans="2:2">
      <c r="B248" s="27"/>
    </row>
    <row r="249" spans="2:2">
      <c r="B249" s="27"/>
    </row>
    <row r="250" spans="2:2">
      <c r="B250" s="27"/>
    </row>
    <row r="251" spans="2:2">
      <c r="B251" s="27"/>
    </row>
    <row r="252" spans="2:2">
      <c r="B252" s="27"/>
    </row>
    <row r="253" spans="2:2">
      <c r="B253" s="27"/>
    </row>
    <row r="254" spans="2:2">
      <c r="B254" s="27"/>
    </row>
    <row r="255" spans="2:2">
      <c r="B255" s="27"/>
    </row>
    <row r="256" spans="2:2">
      <c r="B256" s="27"/>
    </row>
    <row r="257" spans="2:2">
      <c r="B257" s="27"/>
    </row>
    <row r="258" spans="2:2">
      <c r="B258" s="27"/>
    </row>
    <row r="259" spans="2:2">
      <c r="B259" s="27"/>
    </row>
    <row r="260" spans="2:2">
      <c r="B260" s="27"/>
    </row>
    <row r="261" spans="2:2">
      <c r="B261" s="27"/>
    </row>
    <row r="262" spans="2:2">
      <c r="B262" s="27"/>
    </row>
    <row r="263" spans="2:2">
      <c r="B263" s="27"/>
    </row>
    <row r="264" spans="2:2">
      <c r="B264" s="27"/>
    </row>
    <row r="265" spans="2:2">
      <c r="B265" s="27"/>
    </row>
    <row r="266" spans="2:2">
      <c r="B266" s="27"/>
    </row>
    <row r="267" spans="2:2">
      <c r="B267" s="27"/>
    </row>
    <row r="268" spans="2:2">
      <c r="B268" s="27"/>
    </row>
    <row r="269" spans="2:2">
      <c r="B269" s="27"/>
    </row>
    <row r="270" spans="2:2">
      <c r="B270" s="27"/>
    </row>
    <row r="271" spans="2:2">
      <c r="B271" s="27"/>
    </row>
    <row r="272" spans="2:2">
      <c r="B272" s="27"/>
    </row>
    <row r="273" spans="2:2">
      <c r="B273" s="27"/>
    </row>
    <row r="274" spans="2:2">
      <c r="B274" s="27"/>
    </row>
    <row r="275" spans="2:2">
      <c r="B275" s="27"/>
    </row>
    <row r="276" spans="2:2">
      <c r="B276" s="27"/>
    </row>
    <row r="277" spans="2:2">
      <c r="B277" s="27"/>
    </row>
    <row r="278" spans="2:2">
      <c r="B278" s="27"/>
    </row>
    <row r="279" spans="2:2">
      <c r="B279" s="27"/>
    </row>
    <row r="280" spans="2:2">
      <c r="B280" s="27"/>
    </row>
    <row r="281" spans="2:2">
      <c r="B281" s="27"/>
    </row>
    <row r="282" spans="2:2">
      <c r="B282" s="27"/>
    </row>
    <row r="283" spans="2:2">
      <c r="B283" s="27"/>
    </row>
    <row r="284" spans="2:2">
      <c r="B284" s="27"/>
    </row>
    <row r="285" spans="2:2">
      <c r="B285" s="27"/>
    </row>
    <row r="286" spans="2:2">
      <c r="B286" s="27"/>
    </row>
    <row r="287" spans="2:2">
      <c r="B287" s="27"/>
    </row>
    <row r="288" spans="2:2">
      <c r="B288" s="27"/>
    </row>
    <row r="289" spans="2:2">
      <c r="B289" s="27"/>
    </row>
    <row r="290" spans="2:2">
      <c r="B290" s="27"/>
    </row>
    <row r="291" spans="2:2">
      <c r="B291" s="27"/>
    </row>
    <row r="292" spans="2:2">
      <c r="B292" s="27"/>
    </row>
    <row r="293" spans="2:2">
      <c r="B293" s="27"/>
    </row>
    <row r="294" spans="2:2">
      <c r="B294" s="27"/>
    </row>
    <row r="295" spans="2:2">
      <c r="B295" s="27"/>
    </row>
    <row r="296" spans="2:2">
      <c r="B296" s="27"/>
    </row>
    <row r="297" spans="2:2">
      <c r="B297" s="27"/>
    </row>
    <row r="298" spans="2:2">
      <c r="B298" s="27"/>
    </row>
    <row r="299" spans="2:2">
      <c r="B299" s="27"/>
    </row>
    <row r="300" spans="2:2">
      <c r="B300" s="27"/>
    </row>
    <row r="301" spans="2:2">
      <c r="B301" s="27"/>
    </row>
    <row r="302" spans="2:2">
      <c r="B302" s="27"/>
    </row>
    <row r="303" spans="2:2">
      <c r="B303" s="27"/>
    </row>
    <row r="304" spans="2:2">
      <c r="B304" s="27"/>
    </row>
    <row r="305" spans="2:2">
      <c r="B305" s="27"/>
    </row>
    <row r="306" spans="2:2">
      <c r="B306" s="27"/>
    </row>
    <row r="307" spans="2:2">
      <c r="B307" s="27"/>
    </row>
    <row r="308" spans="2:2">
      <c r="B308" s="27"/>
    </row>
    <row r="309" spans="2:2">
      <c r="B309" s="27"/>
    </row>
    <row r="310" spans="2:2">
      <c r="B310" s="27"/>
    </row>
    <row r="311" spans="2:2">
      <c r="B311" s="27"/>
    </row>
    <row r="312" spans="2:2">
      <c r="B312" s="27"/>
    </row>
    <row r="313" spans="2:2">
      <c r="B313" s="27"/>
    </row>
    <row r="314" spans="2:2">
      <c r="B314" s="27"/>
    </row>
    <row r="315" spans="2:2">
      <c r="B315" s="27"/>
    </row>
    <row r="316" spans="2:2">
      <c r="B316" s="27"/>
    </row>
    <row r="317" spans="2:2">
      <c r="B317" s="27"/>
    </row>
    <row r="318" spans="2:2">
      <c r="B318" s="27"/>
    </row>
    <row r="319" spans="2:2">
      <c r="B319" s="27"/>
    </row>
    <row r="320" spans="2:2">
      <c r="B320" s="27"/>
    </row>
    <row r="321" spans="2:2">
      <c r="B321" s="27"/>
    </row>
    <row r="322" spans="2:2">
      <c r="B322" s="27"/>
    </row>
    <row r="323" spans="2:2">
      <c r="B323" s="27"/>
    </row>
    <row r="324" spans="2:2">
      <c r="B324" s="27"/>
    </row>
    <row r="325" spans="2:2">
      <c r="B325" s="27"/>
    </row>
    <row r="326" spans="2:2">
      <c r="B326" s="27"/>
    </row>
    <row r="327" spans="2:2">
      <c r="B327" s="27"/>
    </row>
    <row r="328" spans="2:2">
      <c r="B328" s="27"/>
    </row>
    <row r="329" spans="2:2">
      <c r="B329" s="27"/>
    </row>
    <row r="330" spans="2:2">
      <c r="B330" s="27"/>
    </row>
    <row r="331" spans="2:2">
      <c r="B331" s="27"/>
    </row>
    <row r="332" spans="2:2">
      <c r="B332" s="27"/>
    </row>
    <row r="333" spans="2:2">
      <c r="B333" s="27"/>
    </row>
    <row r="334" spans="2:2">
      <c r="B334" s="27"/>
    </row>
    <row r="335" spans="2:2">
      <c r="B335" s="27"/>
    </row>
    <row r="336" spans="2:2">
      <c r="B336" s="27"/>
    </row>
    <row r="337" spans="2:2">
      <c r="B337" s="27"/>
    </row>
    <row r="338" spans="2:2">
      <c r="B338" s="27"/>
    </row>
    <row r="339" spans="2:2">
      <c r="B339" s="27"/>
    </row>
    <row r="340" spans="2:2">
      <c r="B340" s="27"/>
    </row>
    <row r="341" spans="2:2">
      <c r="B341" s="27"/>
    </row>
    <row r="342" spans="2:2">
      <c r="B342" s="27"/>
    </row>
    <row r="343" spans="2:2">
      <c r="B343" s="27"/>
    </row>
    <row r="344" spans="2:2">
      <c r="B344" s="27"/>
    </row>
    <row r="345" spans="2:2">
      <c r="B345" s="27"/>
    </row>
    <row r="346" spans="2:2">
      <c r="B346" s="27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КОНСЕРВАТИВНЫЙ 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arm1</cp:lastModifiedBy>
  <cp:lastPrinted>2021-07-05T07:49:42Z</cp:lastPrinted>
  <dcterms:created xsi:type="dcterms:W3CDTF">2017-05-10T08:58:33Z</dcterms:created>
  <dcterms:modified xsi:type="dcterms:W3CDTF">2021-11-18T07:50:16Z</dcterms:modified>
</cp:coreProperties>
</file>