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 бюджета на 2023-2025 года\ПРОГНОЗ Для размещения в Гас Управление\Инвестиции\"/>
    </mc:Choice>
  </mc:AlternateContent>
  <bookViews>
    <workbookView xWindow="2250" yWindow="180" windowWidth="23010" windowHeight="15420" activeTab="1"/>
  </bookViews>
  <sheets>
    <sheet name="БАЗОВЫЙ" sheetId="5" r:id="rId1"/>
    <sheet name="КОНСЕРВАТИВНЫЙ " sheetId="6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6" l="1"/>
  <c r="H21" i="6"/>
  <c r="H22" i="6"/>
  <c r="H23" i="6"/>
  <c r="H11" i="5" l="1"/>
  <c r="K11" i="5"/>
  <c r="N11" i="5"/>
  <c r="Q11" i="5"/>
  <c r="H14" i="5"/>
  <c r="K14" i="5"/>
  <c r="N14" i="5"/>
  <c r="Q14" i="5"/>
  <c r="H24" i="5"/>
  <c r="K24" i="5"/>
  <c r="N24" i="5"/>
  <c r="Q24" i="5"/>
  <c r="H25" i="5"/>
  <c r="K25" i="5"/>
  <c r="N25" i="5"/>
  <c r="Q25" i="5"/>
  <c r="H26" i="5"/>
  <c r="K26" i="5"/>
  <c r="N26" i="5"/>
  <c r="Q26" i="5"/>
  <c r="H27" i="5"/>
  <c r="K27" i="5"/>
  <c r="N27" i="5"/>
  <c r="Q27" i="5"/>
  <c r="H28" i="5"/>
  <c r="K28" i="5"/>
  <c r="N28" i="5"/>
  <c r="Q28" i="5"/>
  <c r="H29" i="5"/>
  <c r="K29" i="5"/>
  <c r="N29" i="5"/>
  <c r="Q29" i="5"/>
  <c r="H30" i="5"/>
  <c r="K30" i="5"/>
  <c r="N30" i="5"/>
  <c r="Q30" i="5"/>
  <c r="H31" i="5"/>
  <c r="K31" i="5"/>
  <c r="N31" i="5"/>
  <c r="Q31" i="5"/>
  <c r="H34" i="5"/>
  <c r="K34" i="5"/>
  <c r="N34" i="5"/>
  <c r="Q34" i="5"/>
  <c r="H35" i="5"/>
  <c r="K35" i="5"/>
  <c r="N35" i="5"/>
  <c r="Q35" i="5"/>
  <c r="H36" i="5"/>
  <c r="K36" i="5"/>
  <c r="N36" i="5"/>
  <c r="Q36" i="5"/>
  <c r="H37" i="5"/>
  <c r="K37" i="5"/>
  <c r="N37" i="5"/>
  <c r="Q37" i="5"/>
  <c r="H38" i="5"/>
  <c r="K38" i="5"/>
  <c r="N38" i="5"/>
  <c r="Q38" i="5"/>
  <c r="H43" i="5"/>
  <c r="K43" i="5"/>
  <c r="N43" i="5"/>
  <c r="Q43" i="5"/>
  <c r="H44" i="5"/>
  <c r="K44" i="5"/>
  <c r="N44" i="5"/>
  <c r="Q44" i="5"/>
  <c r="H45" i="5"/>
  <c r="K45" i="5"/>
  <c r="N45" i="5"/>
  <c r="Q45" i="5"/>
  <c r="H46" i="5"/>
  <c r="K46" i="5"/>
  <c r="N46" i="5"/>
  <c r="Q46" i="5"/>
  <c r="H48" i="5"/>
  <c r="K48" i="5"/>
  <c r="N48" i="5"/>
  <c r="Q48" i="5"/>
  <c r="H49" i="5"/>
  <c r="K49" i="5"/>
  <c r="N49" i="5"/>
  <c r="Q49" i="5"/>
  <c r="H50" i="5"/>
  <c r="K50" i="5"/>
  <c r="N50" i="5"/>
  <c r="Q50" i="5"/>
  <c r="H51" i="5"/>
  <c r="K51" i="5"/>
  <c r="N51" i="5"/>
  <c r="Q51" i="5"/>
  <c r="H53" i="5"/>
  <c r="K53" i="5"/>
  <c r="N53" i="5"/>
  <c r="Q53" i="5"/>
  <c r="H55" i="5"/>
  <c r="K55" i="5"/>
  <c r="N55" i="5"/>
  <c r="Q55" i="5"/>
  <c r="H57" i="5"/>
  <c r="K57" i="5"/>
  <c r="N57" i="5"/>
  <c r="Q57" i="5"/>
  <c r="Q238" i="6"/>
  <c r="N238" i="6"/>
  <c r="K238" i="6"/>
  <c r="H238" i="6"/>
  <c r="Q236" i="6"/>
  <c r="N236" i="6"/>
  <c r="K236" i="6"/>
  <c r="H236" i="6"/>
  <c r="Q235" i="6"/>
  <c r="N235" i="6"/>
  <c r="K235" i="6"/>
  <c r="H235" i="6"/>
  <c r="Q234" i="6"/>
  <c r="N234" i="6"/>
  <c r="K234" i="6"/>
  <c r="H234" i="6"/>
  <c r="Q233" i="6"/>
  <c r="N233" i="6"/>
  <c r="K233" i="6"/>
  <c r="H233" i="6"/>
  <c r="P232" i="6"/>
  <c r="G232" i="6"/>
  <c r="D232" i="6"/>
  <c r="Q231" i="6"/>
  <c r="N231" i="6"/>
  <c r="K231" i="6"/>
  <c r="H231" i="6"/>
  <c r="Q230" i="6"/>
  <c r="N230" i="6"/>
  <c r="K230" i="6"/>
  <c r="H230" i="6"/>
  <c r="Q229" i="6"/>
  <c r="N229" i="6"/>
  <c r="K229" i="6"/>
  <c r="H229" i="6"/>
  <c r="Q228" i="6"/>
  <c r="N228" i="6"/>
  <c r="K228" i="6"/>
  <c r="H228" i="6"/>
  <c r="Q227" i="6"/>
  <c r="N227" i="6"/>
  <c r="K227" i="6"/>
  <c r="H227" i="6"/>
  <c r="Q226" i="6"/>
  <c r="N226" i="6"/>
  <c r="K226" i="6"/>
  <c r="H226" i="6"/>
  <c r="P225" i="6"/>
  <c r="Q225" i="6" s="1"/>
  <c r="M225" i="6"/>
  <c r="J225" i="6"/>
  <c r="K225" i="6" s="1"/>
  <c r="H225" i="6"/>
  <c r="G225" i="6"/>
  <c r="D225" i="6"/>
  <c r="Q224" i="6"/>
  <c r="N224" i="6"/>
  <c r="K224" i="6"/>
  <c r="H224" i="6"/>
  <c r="Q223" i="6"/>
  <c r="N223" i="6"/>
  <c r="K223" i="6"/>
  <c r="H223" i="6"/>
  <c r="Q222" i="6"/>
  <c r="N222" i="6"/>
  <c r="K222" i="6"/>
  <c r="H222" i="6"/>
  <c r="Q221" i="6"/>
  <c r="N221" i="6"/>
  <c r="K221" i="6"/>
  <c r="H221" i="6"/>
  <c r="Q220" i="6"/>
  <c r="N220" i="6"/>
  <c r="K220" i="6"/>
  <c r="H220" i="6"/>
  <c r="Q219" i="6"/>
  <c r="N219" i="6"/>
  <c r="K219" i="6"/>
  <c r="H219" i="6"/>
  <c r="Q218" i="6"/>
  <c r="P211" i="6"/>
  <c r="N218" i="6"/>
  <c r="K218" i="6"/>
  <c r="J211" i="6"/>
  <c r="H218" i="6"/>
  <c r="Q217" i="6"/>
  <c r="N217" i="6"/>
  <c r="K217" i="6"/>
  <c r="H217" i="6"/>
  <c r="Q216" i="6"/>
  <c r="N216" i="6"/>
  <c r="K216" i="6"/>
  <c r="H216" i="6"/>
  <c r="Q215" i="6"/>
  <c r="N215" i="6"/>
  <c r="K215" i="6"/>
  <c r="H215" i="6"/>
  <c r="Q214" i="6"/>
  <c r="N214" i="6"/>
  <c r="K214" i="6"/>
  <c r="H214" i="6"/>
  <c r="Q213" i="6"/>
  <c r="N213" i="6"/>
  <c r="K213" i="6"/>
  <c r="H213" i="6"/>
  <c r="N212" i="6"/>
  <c r="H212" i="6"/>
  <c r="D211" i="6"/>
  <c r="Q210" i="6"/>
  <c r="N210" i="6"/>
  <c r="K210" i="6"/>
  <c r="H210" i="6"/>
  <c r="Q209" i="6"/>
  <c r="N209" i="6"/>
  <c r="K209" i="6"/>
  <c r="H209" i="6"/>
  <c r="Q208" i="6"/>
  <c r="N208" i="6"/>
  <c r="K208" i="6"/>
  <c r="H208" i="6"/>
  <c r="Q207" i="6"/>
  <c r="N207" i="6"/>
  <c r="K207" i="6"/>
  <c r="H207" i="6"/>
  <c r="Q206" i="6"/>
  <c r="N206" i="6"/>
  <c r="K206" i="6"/>
  <c r="H206" i="6"/>
  <c r="Q205" i="6"/>
  <c r="N205" i="6"/>
  <c r="K205" i="6"/>
  <c r="H205" i="6"/>
  <c r="Q204" i="6"/>
  <c r="N204" i="6"/>
  <c r="K204" i="6"/>
  <c r="H204" i="6"/>
  <c r="Q203" i="6"/>
  <c r="N203" i="6"/>
  <c r="K203" i="6"/>
  <c r="H203" i="6"/>
  <c r="Q202" i="6"/>
  <c r="N202" i="6"/>
  <c r="K202" i="6"/>
  <c r="H202" i="6"/>
  <c r="Q201" i="6"/>
  <c r="N201" i="6"/>
  <c r="K201" i="6"/>
  <c r="H201" i="6"/>
  <c r="Q200" i="6"/>
  <c r="N200" i="6"/>
  <c r="K200" i="6"/>
  <c r="H200" i="6"/>
  <c r="Q199" i="6"/>
  <c r="N199" i="6"/>
  <c r="K199" i="6"/>
  <c r="H199" i="6"/>
  <c r="Q198" i="6"/>
  <c r="N198" i="6"/>
  <c r="K198" i="6"/>
  <c r="H198" i="6"/>
  <c r="Q197" i="6"/>
  <c r="N197" i="6"/>
  <c r="K197" i="6"/>
  <c r="H197" i="6"/>
  <c r="Q196" i="6"/>
  <c r="N196" i="6"/>
  <c r="K196" i="6"/>
  <c r="H196" i="6"/>
  <c r="P195" i="6"/>
  <c r="M195" i="6"/>
  <c r="J195" i="6"/>
  <c r="G195" i="6"/>
  <c r="D195" i="6"/>
  <c r="Q194" i="6"/>
  <c r="N194" i="6"/>
  <c r="K194" i="6"/>
  <c r="H194" i="6"/>
  <c r="Q193" i="6"/>
  <c r="N193" i="6"/>
  <c r="K193" i="6"/>
  <c r="H193" i="6"/>
  <c r="Q192" i="6"/>
  <c r="N192" i="6"/>
  <c r="K192" i="6"/>
  <c r="H192" i="6"/>
  <c r="Q191" i="6"/>
  <c r="N191" i="6"/>
  <c r="K191" i="6"/>
  <c r="H191" i="6"/>
  <c r="Q190" i="6"/>
  <c r="N190" i="6"/>
  <c r="K190" i="6"/>
  <c r="H190" i="6"/>
  <c r="Q189" i="6"/>
  <c r="N189" i="6"/>
  <c r="K189" i="6"/>
  <c r="H189" i="6"/>
  <c r="Q188" i="6"/>
  <c r="N188" i="6"/>
  <c r="K188" i="6"/>
  <c r="H188" i="6"/>
  <c r="Q187" i="6"/>
  <c r="N187" i="6"/>
  <c r="K187" i="6"/>
  <c r="H187" i="6"/>
  <c r="Q186" i="6"/>
  <c r="N186" i="6"/>
  <c r="K186" i="6"/>
  <c r="H186" i="6"/>
  <c r="Q185" i="6"/>
  <c r="N185" i="6"/>
  <c r="K185" i="6"/>
  <c r="H185" i="6"/>
  <c r="Q184" i="6"/>
  <c r="N184" i="6"/>
  <c r="K184" i="6"/>
  <c r="H184" i="6"/>
  <c r="Q183" i="6"/>
  <c r="N183" i="6"/>
  <c r="K183" i="6"/>
  <c r="H183" i="6"/>
  <c r="Q182" i="6"/>
  <c r="N182" i="6"/>
  <c r="K182" i="6"/>
  <c r="H182" i="6"/>
  <c r="Q181" i="6"/>
  <c r="N181" i="6"/>
  <c r="K181" i="6"/>
  <c r="H181" i="6"/>
  <c r="Q180" i="6"/>
  <c r="N180" i="6"/>
  <c r="K180" i="6"/>
  <c r="H180" i="6"/>
  <c r="Q179" i="6"/>
  <c r="N179" i="6"/>
  <c r="K179" i="6"/>
  <c r="H179" i="6"/>
  <c r="Q178" i="6"/>
  <c r="N178" i="6"/>
  <c r="K178" i="6"/>
  <c r="H178" i="6"/>
  <c r="P177" i="6"/>
  <c r="M177" i="6"/>
  <c r="N177" i="6" s="1"/>
  <c r="J177" i="6"/>
  <c r="G177" i="6"/>
  <c r="D177" i="6"/>
  <c r="Q176" i="6"/>
  <c r="N176" i="6"/>
  <c r="K176" i="6"/>
  <c r="H176" i="6"/>
  <c r="Q175" i="6"/>
  <c r="N175" i="6"/>
  <c r="K175" i="6"/>
  <c r="H175" i="6"/>
  <c r="Q174" i="6"/>
  <c r="N174" i="6"/>
  <c r="K174" i="6"/>
  <c r="H174" i="6"/>
  <c r="Q173" i="6"/>
  <c r="N173" i="6"/>
  <c r="K173" i="6"/>
  <c r="H173" i="6"/>
  <c r="Q172" i="6"/>
  <c r="N172" i="6"/>
  <c r="K172" i="6"/>
  <c r="H172" i="6"/>
  <c r="P171" i="6"/>
  <c r="M171" i="6"/>
  <c r="N171" i="6" s="1"/>
  <c r="J171" i="6"/>
  <c r="G171" i="6"/>
  <c r="H171" i="6" s="1"/>
  <c r="D171" i="6"/>
  <c r="Q170" i="6"/>
  <c r="N170" i="6"/>
  <c r="K170" i="6"/>
  <c r="H170" i="6"/>
  <c r="Q169" i="6"/>
  <c r="N169" i="6"/>
  <c r="K169" i="6"/>
  <c r="H169" i="6"/>
  <c r="P168" i="6"/>
  <c r="M168" i="6"/>
  <c r="J168" i="6"/>
  <c r="G168" i="6"/>
  <c r="H168" i="6" s="1"/>
  <c r="D168" i="6"/>
  <c r="Q167" i="6"/>
  <c r="N167" i="6"/>
  <c r="K167" i="6"/>
  <c r="H167" i="6"/>
  <c r="Q166" i="6"/>
  <c r="N166" i="6"/>
  <c r="K166" i="6"/>
  <c r="H166" i="6"/>
  <c r="P165" i="6"/>
  <c r="M165" i="6"/>
  <c r="N165" i="6" s="1"/>
  <c r="J165" i="6"/>
  <c r="G165" i="6"/>
  <c r="H165" i="6" s="1"/>
  <c r="D165" i="6"/>
  <c r="Q164" i="6"/>
  <c r="N164" i="6"/>
  <c r="K164" i="6"/>
  <c r="H164" i="6"/>
  <c r="Q163" i="6"/>
  <c r="N163" i="6"/>
  <c r="K163" i="6"/>
  <c r="H163" i="6"/>
  <c r="Q162" i="6"/>
  <c r="P162" i="6"/>
  <c r="M162" i="6"/>
  <c r="N162" i="6" s="1"/>
  <c r="J162" i="6"/>
  <c r="K162" i="6" s="1"/>
  <c r="G162" i="6"/>
  <c r="H162" i="6" s="1"/>
  <c r="D162" i="6"/>
  <c r="Q161" i="6"/>
  <c r="N161" i="6"/>
  <c r="K161" i="6"/>
  <c r="H161" i="6"/>
  <c r="Q160" i="6"/>
  <c r="N160" i="6"/>
  <c r="K160" i="6"/>
  <c r="H160" i="6"/>
  <c r="P159" i="6"/>
  <c r="Q159" i="6" s="1"/>
  <c r="M159" i="6"/>
  <c r="N159" i="6" s="1"/>
  <c r="J159" i="6"/>
  <c r="K159" i="6" s="1"/>
  <c r="G159" i="6"/>
  <c r="H159" i="6" s="1"/>
  <c r="D159" i="6"/>
  <c r="Q158" i="6"/>
  <c r="N158" i="6"/>
  <c r="K158" i="6"/>
  <c r="H158" i="6"/>
  <c r="Q157" i="6"/>
  <c r="N157" i="6"/>
  <c r="K157" i="6"/>
  <c r="H157" i="6"/>
  <c r="Q156" i="6"/>
  <c r="N156" i="6"/>
  <c r="K156" i="6"/>
  <c r="H156" i="6"/>
  <c r="P155" i="6"/>
  <c r="Q155" i="6" s="1"/>
  <c r="N155" i="6"/>
  <c r="M155" i="6"/>
  <c r="J155" i="6"/>
  <c r="K155" i="6" s="1"/>
  <c r="H155" i="6"/>
  <c r="G155" i="6"/>
  <c r="D155" i="6"/>
  <c r="Q154" i="6"/>
  <c r="N154" i="6"/>
  <c r="K154" i="6"/>
  <c r="H154" i="6"/>
  <c r="Q153" i="6"/>
  <c r="N153" i="6"/>
  <c r="K153" i="6"/>
  <c r="H153" i="6"/>
  <c r="Q152" i="6"/>
  <c r="N152" i="6"/>
  <c r="K152" i="6"/>
  <c r="H152" i="6"/>
  <c r="P151" i="6"/>
  <c r="Q151" i="6" s="1"/>
  <c r="M151" i="6"/>
  <c r="N151" i="6" s="1"/>
  <c r="J151" i="6"/>
  <c r="K151" i="6" s="1"/>
  <c r="G151" i="6"/>
  <c r="H151" i="6" s="1"/>
  <c r="D151" i="6"/>
  <c r="Q150" i="6"/>
  <c r="N150" i="6"/>
  <c r="K150" i="6"/>
  <c r="H150" i="6"/>
  <c r="Q149" i="6"/>
  <c r="N149" i="6"/>
  <c r="K149" i="6"/>
  <c r="H149" i="6"/>
  <c r="Q148" i="6"/>
  <c r="N148" i="6"/>
  <c r="K148" i="6"/>
  <c r="H148" i="6"/>
  <c r="Q147" i="6"/>
  <c r="N147" i="6"/>
  <c r="K147" i="6"/>
  <c r="H147" i="6"/>
  <c r="Q146" i="6"/>
  <c r="N146" i="6"/>
  <c r="K146" i="6"/>
  <c r="H146" i="6"/>
  <c r="Q145" i="6"/>
  <c r="N145" i="6"/>
  <c r="K145" i="6"/>
  <c r="H145" i="6"/>
  <c r="Q144" i="6"/>
  <c r="N144" i="6"/>
  <c r="K144" i="6"/>
  <c r="H144" i="6"/>
  <c r="Q143" i="6"/>
  <c r="N143" i="6"/>
  <c r="K143" i="6"/>
  <c r="H143" i="6"/>
  <c r="Q142" i="6"/>
  <c r="N142" i="6"/>
  <c r="K142" i="6"/>
  <c r="H142" i="6"/>
  <c r="Q141" i="6"/>
  <c r="N141" i="6"/>
  <c r="K141" i="6"/>
  <c r="H141" i="6"/>
  <c r="Q140" i="6"/>
  <c r="N140" i="6"/>
  <c r="K140" i="6"/>
  <c r="H140" i="6"/>
  <c r="Q139" i="6"/>
  <c r="N139" i="6"/>
  <c r="K139" i="6"/>
  <c r="H139" i="6"/>
  <c r="P138" i="6"/>
  <c r="M138" i="6"/>
  <c r="Q138" i="6" s="1"/>
  <c r="G138" i="6"/>
  <c r="K138" i="6" s="1"/>
  <c r="D138" i="6"/>
  <c r="Q137" i="6"/>
  <c r="N137" i="6"/>
  <c r="K137" i="6"/>
  <c r="H137" i="6"/>
  <c r="Q136" i="6"/>
  <c r="N136" i="6"/>
  <c r="K136" i="6"/>
  <c r="H136" i="6"/>
  <c r="Q135" i="6"/>
  <c r="N135" i="6"/>
  <c r="K135" i="6"/>
  <c r="H135" i="6"/>
  <c r="Q134" i="6"/>
  <c r="N134" i="6"/>
  <c r="K134" i="6"/>
  <c r="H134" i="6"/>
  <c r="Q133" i="6"/>
  <c r="N133" i="6"/>
  <c r="K133" i="6"/>
  <c r="H133" i="6"/>
  <c r="Q132" i="6"/>
  <c r="N132" i="6"/>
  <c r="K132" i="6"/>
  <c r="H132" i="6"/>
  <c r="P131" i="6"/>
  <c r="Q131" i="6" s="1"/>
  <c r="M131" i="6"/>
  <c r="N131" i="6" s="1"/>
  <c r="J131" i="6"/>
  <c r="K131" i="6" s="1"/>
  <c r="G131" i="6"/>
  <c r="H131" i="6" s="1"/>
  <c r="D131" i="6"/>
  <c r="Q130" i="6"/>
  <c r="N130" i="6"/>
  <c r="K130" i="6"/>
  <c r="H130" i="6"/>
  <c r="Q129" i="6"/>
  <c r="N129" i="6"/>
  <c r="K129" i="6"/>
  <c r="H129" i="6"/>
  <c r="Q128" i="6"/>
  <c r="N128" i="6"/>
  <c r="K128" i="6"/>
  <c r="H128" i="6"/>
  <c r="Q127" i="6"/>
  <c r="N127" i="6"/>
  <c r="K127" i="6"/>
  <c r="H127" i="6"/>
  <c r="Q126" i="6"/>
  <c r="N126" i="6"/>
  <c r="K126" i="6"/>
  <c r="H126" i="6"/>
  <c r="Q125" i="6"/>
  <c r="N125" i="6"/>
  <c r="K125" i="6"/>
  <c r="H125" i="6"/>
  <c r="P124" i="6"/>
  <c r="Q124" i="6" s="1"/>
  <c r="N124" i="6"/>
  <c r="M124" i="6"/>
  <c r="J124" i="6"/>
  <c r="K124" i="6" s="1"/>
  <c r="H124" i="6"/>
  <c r="G124" i="6"/>
  <c r="D124" i="6"/>
  <c r="Q123" i="6"/>
  <c r="N123" i="6"/>
  <c r="K123" i="6"/>
  <c r="H123" i="6"/>
  <c r="Q122" i="6"/>
  <c r="N122" i="6"/>
  <c r="K122" i="6"/>
  <c r="H122" i="6"/>
  <c r="Q121" i="6"/>
  <c r="N121" i="6"/>
  <c r="K121" i="6"/>
  <c r="H121" i="6"/>
  <c r="Q120" i="6"/>
  <c r="N120" i="6"/>
  <c r="K120" i="6"/>
  <c r="H120" i="6"/>
  <c r="Q119" i="6"/>
  <c r="N119" i="6"/>
  <c r="K119" i="6"/>
  <c r="H119" i="6"/>
  <c r="Q118" i="6"/>
  <c r="N118" i="6"/>
  <c r="K118" i="6"/>
  <c r="H118" i="6"/>
  <c r="Q117" i="6"/>
  <c r="N117" i="6"/>
  <c r="K117" i="6"/>
  <c r="H117" i="6"/>
  <c r="P116" i="6"/>
  <c r="Q116" i="6" s="1"/>
  <c r="M116" i="6"/>
  <c r="N116" i="6" s="1"/>
  <c r="J116" i="6"/>
  <c r="K116" i="6" s="1"/>
  <c r="G116" i="6"/>
  <c r="H116" i="6" s="1"/>
  <c r="D116" i="6"/>
  <c r="Q115" i="6"/>
  <c r="N115" i="6"/>
  <c r="K115" i="6"/>
  <c r="H115" i="6"/>
  <c r="Q114" i="6"/>
  <c r="N114" i="6"/>
  <c r="K114" i="6"/>
  <c r="H114" i="6"/>
  <c r="Q113" i="6"/>
  <c r="N113" i="6"/>
  <c r="K113" i="6"/>
  <c r="H113" i="6"/>
  <c r="Q112" i="6"/>
  <c r="N112" i="6"/>
  <c r="K112" i="6"/>
  <c r="H112" i="6"/>
  <c r="Q111" i="6"/>
  <c r="N111" i="6"/>
  <c r="K111" i="6"/>
  <c r="H111" i="6"/>
  <c r="Q110" i="6"/>
  <c r="N110" i="6"/>
  <c r="K110" i="6"/>
  <c r="H110" i="6"/>
  <c r="Q109" i="6"/>
  <c r="N109" i="6"/>
  <c r="K109" i="6"/>
  <c r="H109" i="6"/>
  <c r="Q108" i="6"/>
  <c r="N108" i="6"/>
  <c r="K108" i="6"/>
  <c r="H108" i="6"/>
  <c r="P107" i="6"/>
  <c r="M107" i="6"/>
  <c r="Q107" i="6" s="1"/>
  <c r="J107" i="6"/>
  <c r="G107" i="6"/>
  <c r="K107" i="6" s="1"/>
  <c r="D107" i="6"/>
  <c r="D106" i="6"/>
  <c r="H106" i="6" s="1"/>
  <c r="Q105" i="6"/>
  <c r="N105" i="6"/>
  <c r="K105" i="6"/>
  <c r="H105" i="6"/>
  <c r="P104" i="6"/>
  <c r="Q104" i="6" s="1"/>
  <c r="N104" i="6"/>
  <c r="M104" i="6"/>
  <c r="J104" i="6"/>
  <c r="K104" i="6" s="1"/>
  <c r="H104" i="6"/>
  <c r="G104" i="6"/>
  <c r="D104" i="6"/>
  <c r="Q103" i="6"/>
  <c r="N103" i="6"/>
  <c r="K103" i="6"/>
  <c r="H103" i="6"/>
  <c r="P102" i="6"/>
  <c r="Q102" i="6" s="1"/>
  <c r="M102" i="6"/>
  <c r="J102" i="6"/>
  <c r="K102" i="6" s="1"/>
  <c r="G102" i="6"/>
  <c r="D102" i="6"/>
  <c r="H102" i="6" s="1"/>
  <c r="Q101" i="6"/>
  <c r="N101" i="6"/>
  <c r="K101" i="6"/>
  <c r="H101" i="6"/>
  <c r="Q100" i="6"/>
  <c r="P100" i="6"/>
  <c r="M100" i="6"/>
  <c r="N100" i="6" s="1"/>
  <c r="K100" i="6"/>
  <c r="J100" i="6"/>
  <c r="G100" i="6"/>
  <c r="H100" i="6" s="1"/>
  <c r="D100" i="6"/>
  <c r="Q99" i="6"/>
  <c r="N99" i="6"/>
  <c r="K99" i="6"/>
  <c r="H99" i="6"/>
  <c r="P98" i="6"/>
  <c r="M98" i="6"/>
  <c r="N98" i="6" s="1"/>
  <c r="J98" i="6"/>
  <c r="G98" i="6"/>
  <c r="H98" i="6" s="1"/>
  <c r="D98" i="6"/>
  <c r="Q97" i="6"/>
  <c r="N97" i="6"/>
  <c r="K97" i="6"/>
  <c r="H97" i="6"/>
  <c r="P96" i="6"/>
  <c r="Q96" i="6" s="1"/>
  <c r="N96" i="6"/>
  <c r="M96" i="6"/>
  <c r="J96" i="6"/>
  <c r="K96" i="6" s="1"/>
  <c r="H96" i="6"/>
  <c r="G96" i="6"/>
  <c r="D96" i="6"/>
  <c r="Q95" i="6"/>
  <c r="N95" i="6"/>
  <c r="K95" i="6"/>
  <c r="H95" i="6"/>
  <c r="Q94" i="6"/>
  <c r="N94" i="6"/>
  <c r="K94" i="6"/>
  <c r="H94" i="6"/>
  <c r="P93" i="6"/>
  <c r="Q93" i="6" s="1"/>
  <c r="M93" i="6"/>
  <c r="N93" i="6" s="1"/>
  <c r="J93" i="6"/>
  <c r="K93" i="6" s="1"/>
  <c r="G93" i="6"/>
  <c r="H93" i="6" s="1"/>
  <c r="D93" i="6"/>
  <c r="Q92" i="6"/>
  <c r="N92" i="6"/>
  <c r="K92" i="6"/>
  <c r="H92" i="6"/>
  <c r="Q91" i="6"/>
  <c r="N91" i="6"/>
  <c r="K91" i="6"/>
  <c r="H91" i="6"/>
  <c r="Q90" i="6"/>
  <c r="P90" i="6"/>
  <c r="M90" i="6"/>
  <c r="N90" i="6" s="1"/>
  <c r="K90" i="6"/>
  <c r="J90" i="6"/>
  <c r="G90" i="6"/>
  <c r="H90" i="6" s="1"/>
  <c r="D90" i="6"/>
  <c r="Q89" i="6"/>
  <c r="N89" i="6"/>
  <c r="K89" i="6"/>
  <c r="H89" i="6"/>
  <c r="Q88" i="6"/>
  <c r="N88" i="6"/>
  <c r="K88" i="6"/>
  <c r="H88" i="6"/>
  <c r="P87" i="6"/>
  <c r="Q87" i="6" s="1"/>
  <c r="M87" i="6"/>
  <c r="N87" i="6" s="1"/>
  <c r="J87" i="6"/>
  <c r="K87" i="6" s="1"/>
  <c r="G87" i="6"/>
  <c r="H87" i="6" s="1"/>
  <c r="D87" i="6"/>
  <c r="Q86" i="6"/>
  <c r="N86" i="6"/>
  <c r="K86" i="6"/>
  <c r="H86" i="6"/>
  <c r="Q85" i="6"/>
  <c r="N85" i="6"/>
  <c r="K85" i="6"/>
  <c r="H85" i="6"/>
  <c r="P84" i="6"/>
  <c r="Q84" i="6" s="1"/>
  <c r="N84" i="6"/>
  <c r="M84" i="6"/>
  <c r="J84" i="6"/>
  <c r="K84" i="6" s="1"/>
  <c r="H84" i="6"/>
  <c r="G84" i="6"/>
  <c r="D84" i="6"/>
  <c r="Q83" i="6"/>
  <c r="N83" i="6"/>
  <c r="K83" i="6"/>
  <c r="H83" i="6"/>
  <c r="Q82" i="6"/>
  <c r="N82" i="6"/>
  <c r="K82" i="6"/>
  <c r="H82" i="6"/>
  <c r="P81" i="6"/>
  <c r="Q81" i="6" s="1"/>
  <c r="M81" i="6"/>
  <c r="N81" i="6" s="1"/>
  <c r="J81" i="6"/>
  <c r="K81" i="6" s="1"/>
  <c r="G81" i="6"/>
  <c r="H81" i="6" s="1"/>
  <c r="D81" i="6"/>
  <c r="Q80" i="6"/>
  <c r="N80" i="6"/>
  <c r="K80" i="6"/>
  <c r="H80" i="6"/>
  <c r="Q79" i="6"/>
  <c r="N79" i="6"/>
  <c r="K79" i="6"/>
  <c r="H79" i="6"/>
  <c r="Q78" i="6"/>
  <c r="P78" i="6"/>
  <c r="M78" i="6"/>
  <c r="N78" i="6" s="1"/>
  <c r="K78" i="6"/>
  <c r="J78" i="6"/>
  <c r="G78" i="6"/>
  <c r="D78" i="6"/>
  <c r="H78" i="6" s="1"/>
  <c r="Q77" i="6"/>
  <c r="N77" i="6"/>
  <c r="K77" i="6"/>
  <c r="H77" i="6"/>
  <c r="Q76" i="6"/>
  <c r="N76" i="6"/>
  <c r="K76" i="6"/>
  <c r="H76" i="6"/>
  <c r="P75" i="6"/>
  <c r="M75" i="6"/>
  <c r="N75" i="6" s="1"/>
  <c r="J75" i="6"/>
  <c r="G75" i="6"/>
  <c r="H75" i="6" s="1"/>
  <c r="D75" i="6"/>
  <c r="Q74" i="6"/>
  <c r="N74" i="6"/>
  <c r="K74" i="6"/>
  <c r="H74" i="6"/>
  <c r="Q73" i="6"/>
  <c r="N73" i="6"/>
  <c r="K73" i="6"/>
  <c r="H73" i="6"/>
  <c r="P72" i="6"/>
  <c r="N72" i="6"/>
  <c r="M72" i="6"/>
  <c r="Q72" i="6" s="1"/>
  <c r="J72" i="6"/>
  <c r="K72" i="6" s="1"/>
  <c r="H72" i="6"/>
  <c r="G72" i="6"/>
  <c r="D72" i="6"/>
  <c r="Q71" i="6"/>
  <c r="N71" i="6"/>
  <c r="K71" i="6"/>
  <c r="H71" i="6"/>
  <c r="P70" i="6"/>
  <c r="Q70" i="6" s="1"/>
  <c r="M70" i="6"/>
  <c r="N70" i="6" s="1"/>
  <c r="J70" i="6"/>
  <c r="K70" i="6" s="1"/>
  <c r="G70" i="6"/>
  <c r="H70" i="6" s="1"/>
  <c r="D70" i="6"/>
  <c r="Q69" i="6"/>
  <c r="N69" i="6"/>
  <c r="K69" i="6"/>
  <c r="H69" i="6"/>
  <c r="Q68" i="6"/>
  <c r="P68" i="6"/>
  <c r="M68" i="6"/>
  <c r="N68" i="6" s="1"/>
  <c r="K68" i="6"/>
  <c r="J68" i="6"/>
  <c r="G68" i="6"/>
  <c r="H68" i="6" s="1"/>
  <c r="D68" i="6"/>
  <c r="Q67" i="6"/>
  <c r="N67" i="6"/>
  <c r="K67" i="6"/>
  <c r="H67" i="6"/>
  <c r="P66" i="6"/>
  <c r="Q66" i="6" s="1"/>
  <c r="M66" i="6"/>
  <c r="N66" i="6" s="1"/>
  <c r="J66" i="6"/>
  <c r="K66" i="6" s="1"/>
  <c r="G66" i="6"/>
  <c r="H66" i="6" s="1"/>
  <c r="D66" i="6"/>
  <c r="Q65" i="6"/>
  <c r="N65" i="6"/>
  <c r="K65" i="6"/>
  <c r="H65" i="6"/>
  <c r="Q64" i="6"/>
  <c r="N64" i="6"/>
  <c r="K64" i="6"/>
  <c r="H64" i="6"/>
  <c r="Q63" i="6"/>
  <c r="P63" i="6"/>
  <c r="N63" i="6"/>
  <c r="M63" i="6"/>
  <c r="K63" i="6"/>
  <c r="J63" i="6"/>
  <c r="H63" i="6"/>
  <c r="G63" i="6"/>
  <c r="D63" i="6"/>
  <c r="Q62" i="6"/>
  <c r="N62" i="6"/>
  <c r="K62" i="6"/>
  <c r="H62" i="6"/>
  <c r="Q61" i="6"/>
  <c r="N61" i="6"/>
  <c r="K61" i="6"/>
  <c r="H61" i="6"/>
  <c r="P60" i="6"/>
  <c r="Q60" i="6" s="1"/>
  <c r="M60" i="6"/>
  <c r="N60" i="6" s="1"/>
  <c r="J60" i="6"/>
  <c r="K60" i="6" s="1"/>
  <c r="G60" i="6"/>
  <c r="H60" i="6" s="1"/>
  <c r="D60" i="6"/>
  <c r="Q59" i="6"/>
  <c r="N59" i="6"/>
  <c r="K59" i="6"/>
  <c r="H59" i="6"/>
  <c r="Q58" i="6"/>
  <c r="P58" i="6"/>
  <c r="N58" i="6"/>
  <c r="M58" i="6"/>
  <c r="K58" i="6"/>
  <c r="J58" i="6"/>
  <c r="G58" i="6"/>
  <c r="D58" i="6"/>
  <c r="H58" i="6" s="1"/>
  <c r="Q57" i="6"/>
  <c r="N57" i="6"/>
  <c r="K57" i="6"/>
  <c r="H57" i="6"/>
  <c r="P56" i="6"/>
  <c r="Q56" i="6" s="1"/>
  <c r="M56" i="6"/>
  <c r="N56" i="6" s="1"/>
  <c r="J56" i="6"/>
  <c r="K56" i="6" s="1"/>
  <c r="G56" i="6"/>
  <c r="H56" i="6" s="1"/>
  <c r="D56" i="6"/>
  <c r="Q55" i="6"/>
  <c r="N55" i="6"/>
  <c r="K55" i="6"/>
  <c r="H55" i="6"/>
  <c r="P54" i="6"/>
  <c r="N54" i="6"/>
  <c r="M54" i="6"/>
  <c r="Q54" i="6" s="1"/>
  <c r="J54" i="6"/>
  <c r="K54" i="6" s="1"/>
  <c r="H54" i="6"/>
  <c r="G54" i="6"/>
  <c r="D54" i="6"/>
  <c r="Q53" i="6"/>
  <c r="N53" i="6"/>
  <c r="K53" i="6"/>
  <c r="H53" i="6"/>
  <c r="P52" i="6"/>
  <c r="Q52" i="6" s="1"/>
  <c r="M52" i="6"/>
  <c r="N52" i="6" s="1"/>
  <c r="J52" i="6"/>
  <c r="K52" i="6" s="1"/>
  <c r="H52" i="6"/>
  <c r="G52" i="6"/>
  <c r="D52" i="6"/>
  <c r="Q51" i="6"/>
  <c r="N51" i="6"/>
  <c r="K51" i="6"/>
  <c r="H51" i="6"/>
  <c r="Q50" i="6"/>
  <c r="N50" i="6"/>
  <c r="K50" i="6"/>
  <c r="H50" i="6"/>
  <c r="Q49" i="6"/>
  <c r="N49" i="6"/>
  <c r="K49" i="6"/>
  <c r="H49" i="6"/>
  <c r="Q48" i="6"/>
  <c r="N48" i="6"/>
  <c r="K48" i="6"/>
  <c r="H48" i="6"/>
  <c r="Q47" i="6"/>
  <c r="P47" i="6"/>
  <c r="M47" i="6"/>
  <c r="N47" i="6" s="1"/>
  <c r="K47" i="6"/>
  <c r="J47" i="6"/>
  <c r="G47" i="6"/>
  <c r="H47" i="6" s="1"/>
  <c r="D47" i="6"/>
  <c r="Q46" i="6"/>
  <c r="N46" i="6"/>
  <c r="K46" i="6"/>
  <c r="H46" i="6"/>
  <c r="Q45" i="6"/>
  <c r="N45" i="6"/>
  <c r="K45" i="6"/>
  <c r="H45" i="6"/>
  <c r="Q44" i="6"/>
  <c r="N44" i="6"/>
  <c r="K44" i="6"/>
  <c r="H44" i="6"/>
  <c r="Q43" i="6"/>
  <c r="N43" i="6"/>
  <c r="K43" i="6"/>
  <c r="H43" i="6"/>
  <c r="Q42" i="6"/>
  <c r="N42" i="6"/>
  <c r="K42" i="6"/>
  <c r="H42" i="6"/>
  <c r="P41" i="6"/>
  <c r="P106" i="6" s="1"/>
  <c r="Q106" i="6" s="1"/>
  <c r="M41" i="6"/>
  <c r="M106" i="6" s="1"/>
  <c r="J41" i="6"/>
  <c r="G41" i="6"/>
  <c r="D41" i="6"/>
  <c r="Q38" i="6"/>
  <c r="N38" i="6"/>
  <c r="K38" i="6"/>
  <c r="H38" i="6"/>
  <c r="Q37" i="6"/>
  <c r="N37" i="6"/>
  <c r="K37" i="6"/>
  <c r="H37" i="6"/>
  <c r="Q36" i="6"/>
  <c r="N36" i="6"/>
  <c r="K36" i="6"/>
  <c r="H36" i="6"/>
  <c r="Q35" i="6"/>
  <c r="N35" i="6"/>
  <c r="K35" i="6"/>
  <c r="H35" i="6"/>
  <c r="Q34" i="6"/>
  <c r="N34" i="6"/>
  <c r="K34" i="6"/>
  <c r="H34" i="6"/>
  <c r="P33" i="6"/>
  <c r="M33" i="6"/>
  <c r="N33" i="6" s="1"/>
  <c r="J33" i="6"/>
  <c r="G33" i="6"/>
  <c r="H33" i="6" s="1"/>
  <c r="D33" i="6"/>
  <c r="Q31" i="6"/>
  <c r="N31" i="6"/>
  <c r="K31" i="6"/>
  <c r="H31" i="6"/>
  <c r="Q30" i="6"/>
  <c r="N30" i="6"/>
  <c r="K30" i="6"/>
  <c r="H30" i="6"/>
  <c r="Q29" i="6"/>
  <c r="N29" i="6"/>
  <c r="K29" i="6"/>
  <c r="H29" i="6"/>
  <c r="Q28" i="6"/>
  <c r="N28" i="6"/>
  <c r="K28" i="6"/>
  <c r="H28" i="6"/>
  <c r="Q27" i="6"/>
  <c r="N27" i="6"/>
  <c r="K27" i="6"/>
  <c r="H27" i="6"/>
  <c r="Q26" i="6"/>
  <c r="N26" i="6"/>
  <c r="K26" i="6"/>
  <c r="H26" i="6"/>
  <c r="Q25" i="6"/>
  <c r="N25" i="6"/>
  <c r="K25" i="6"/>
  <c r="H25" i="6"/>
  <c r="Q24" i="6"/>
  <c r="N24" i="6"/>
  <c r="K24" i="6"/>
  <c r="H24" i="6"/>
  <c r="Q23" i="6"/>
  <c r="N23" i="6"/>
  <c r="K23" i="6"/>
  <c r="Q22" i="6"/>
  <c r="N22" i="6"/>
  <c r="K22" i="6"/>
  <c r="Q21" i="6"/>
  <c r="N21" i="6"/>
  <c r="K21" i="6"/>
  <c r="Q20" i="6"/>
  <c r="N20" i="6"/>
  <c r="K20" i="6"/>
  <c r="P19" i="6"/>
  <c r="M19" i="6"/>
  <c r="J19" i="6"/>
  <c r="G19" i="6"/>
  <c r="D19" i="6"/>
  <c r="Q18" i="6"/>
  <c r="N18" i="6"/>
  <c r="K18" i="6"/>
  <c r="H18" i="6"/>
  <c r="Q17" i="6"/>
  <c r="N17" i="6"/>
  <c r="K17" i="6"/>
  <c r="H17" i="6"/>
  <c r="Q16" i="6"/>
  <c r="N16" i="6"/>
  <c r="K16" i="6"/>
  <c r="H16" i="6"/>
  <c r="P15" i="6"/>
  <c r="M15" i="6"/>
  <c r="J15" i="6"/>
  <c r="G15" i="6"/>
  <c r="D15" i="6"/>
  <c r="H15" i="6" s="1"/>
  <c r="Q14" i="6"/>
  <c r="N14" i="6"/>
  <c r="K14" i="6"/>
  <c r="H14" i="6"/>
  <c r="G12" i="6"/>
  <c r="Q11" i="6"/>
  <c r="N11" i="6"/>
  <c r="K11" i="6"/>
  <c r="H11" i="6"/>
  <c r="K15" i="6" l="1"/>
  <c r="K232" i="6"/>
  <c r="H232" i="6"/>
  <c r="Q195" i="6"/>
  <c r="K195" i="6"/>
  <c r="H195" i="6"/>
  <c r="Q177" i="6"/>
  <c r="K177" i="6"/>
  <c r="H177" i="6"/>
  <c r="Q168" i="6"/>
  <c r="K168" i="6"/>
  <c r="Q165" i="6"/>
  <c r="K165" i="6"/>
  <c r="H138" i="6"/>
  <c r="N107" i="6"/>
  <c r="H107" i="6"/>
  <c r="K41" i="6"/>
  <c r="J106" i="6"/>
  <c r="H41" i="6"/>
  <c r="D39" i="6"/>
  <c r="D10" i="6" s="1"/>
  <c r="D13" i="6" s="1"/>
  <c r="H32" i="6"/>
  <c r="D12" i="6"/>
  <c r="H12" i="6" s="1"/>
  <c r="H19" i="6"/>
  <c r="Q32" i="6"/>
  <c r="N15" i="6"/>
  <c r="Q12" i="6"/>
  <c r="N32" i="6"/>
  <c r="K32" i="6"/>
  <c r="K19" i="6"/>
  <c r="Q15" i="6"/>
  <c r="N138" i="6"/>
  <c r="N168" i="6"/>
  <c r="Q232" i="6"/>
  <c r="N232" i="6"/>
  <c r="Q41" i="6"/>
  <c r="N41" i="6"/>
  <c r="N19" i="6"/>
  <c r="Q19" i="6"/>
  <c r="G39" i="6"/>
  <c r="M39" i="6"/>
  <c r="K75" i="6"/>
  <c r="Q75" i="6"/>
  <c r="K98" i="6"/>
  <c r="Q98" i="6"/>
  <c r="N102" i="6"/>
  <c r="K171" i="6"/>
  <c r="Q171" i="6"/>
  <c r="N195" i="6"/>
  <c r="G211" i="6"/>
  <c r="H211" i="6" s="1"/>
  <c r="M211" i="6"/>
  <c r="N211" i="6" s="1"/>
  <c r="K212" i="6"/>
  <c r="Q212" i="6"/>
  <c r="N225" i="6"/>
  <c r="K33" i="6"/>
  <c r="Q33" i="6"/>
  <c r="J39" i="6"/>
  <c r="J10" i="6" s="1"/>
  <c r="P39" i="6"/>
  <c r="Q39" i="6" l="1"/>
  <c r="N106" i="6"/>
  <c r="K106" i="6"/>
  <c r="J13" i="6"/>
  <c r="H39" i="6"/>
  <c r="G10" i="6"/>
  <c r="P10" i="6"/>
  <c r="K211" i="6"/>
  <c r="K39" i="6"/>
  <c r="N39" i="6"/>
  <c r="M10" i="6"/>
  <c r="Q211" i="6"/>
  <c r="Q20" i="5"/>
  <c r="K12" i="6" l="1"/>
  <c r="N12" i="6"/>
  <c r="P13" i="6"/>
  <c r="Q10" i="6"/>
  <c r="G13" i="6"/>
  <c r="H13" i="6" s="1"/>
  <c r="H10" i="6"/>
  <c r="M13" i="6"/>
  <c r="N13" i="6" s="1"/>
  <c r="N10" i="6"/>
  <c r="K10" i="6"/>
  <c r="D225" i="5"/>
  <c r="D212" i="5"/>
  <c r="D211" i="5" s="1"/>
  <c r="D195" i="5"/>
  <c r="D177" i="5"/>
  <c r="D171" i="5"/>
  <c r="D168" i="5"/>
  <c r="D165" i="5"/>
  <c r="D162" i="5"/>
  <c r="D159" i="5"/>
  <c r="D155" i="5"/>
  <c r="D151" i="5"/>
  <c r="D138" i="5"/>
  <c r="D131" i="5"/>
  <c r="D124" i="5"/>
  <c r="D116" i="5"/>
  <c r="D107" i="5"/>
  <c r="D106" i="5"/>
  <c r="D104" i="5"/>
  <c r="D102" i="5"/>
  <c r="D100" i="5"/>
  <c r="D98" i="5"/>
  <c r="D96" i="5"/>
  <c r="D93" i="5"/>
  <c r="D90" i="5"/>
  <c r="D87" i="5"/>
  <c r="D84" i="5"/>
  <c r="D81" i="5"/>
  <c r="D78" i="5"/>
  <c r="D75" i="5"/>
  <c r="D72" i="5"/>
  <c r="D70" i="5"/>
  <c r="D68" i="5"/>
  <c r="D66" i="5"/>
  <c r="D63" i="5"/>
  <c r="D60" i="5"/>
  <c r="D58" i="5"/>
  <c r="D56" i="5"/>
  <c r="D54" i="5"/>
  <c r="D52" i="5"/>
  <c r="D47" i="5"/>
  <c r="D41" i="5"/>
  <c r="D33" i="5"/>
  <c r="D19" i="5"/>
  <c r="D15" i="5"/>
  <c r="K13" i="6" l="1"/>
  <c r="Q13" i="6"/>
  <c r="D39" i="5"/>
  <c r="D10" i="5" s="1"/>
  <c r="D12" i="5"/>
  <c r="P41" i="5"/>
  <c r="P90" i="5"/>
  <c r="M90" i="5"/>
  <c r="J90" i="5"/>
  <c r="G90" i="5"/>
  <c r="D13" i="5" l="1"/>
  <c r="Q238" i="5"/>
  <c r="N238" i="5"/>
  <c r="K238" i="5"/>
  <c r="H238" i="5"/>
  <c r="Q236" i="5"/>
  <c r="N236" i="5"/>
  <c r="K236" i="5"/>
  <c r="H236" i="5"/>
  <c r="Q235" i="5"/>
  <c r="N235" i="5"/>
  <c r="K235" i="5"/>
  <c r="H235" i="5"/>
  <c r="Q234" i="5"/>
  <c r="N234" i="5"/>
  <c r="K234" i="5"/>
  <c r="H234" i="5"/>
  <c r="Q233" i="5"/>
  <c r="N233" i="5"/>
  <c r="K233" i="5"/>
  <c r="H233" i="5"/>
  <c r="Q231" i="5"/>
  <c r="N231" i="5"/>
  <c r="K231" i="5"/>
  <c r="H231" i="5"/>
  <c r="Q230" i="5"/>
  <c r="N230" i="5"/>
  <c r="K230" i="5"/>
  <c r="H230" i="5"/>
  <c r="Q229" i="5"/>
  <c r="N229" i="5"/>
  <c r="K229" i="5"/>
  <c r="H229" i="5"/>
  <c r="Q228" i="5"/>
  <c r="N228" i="5"/>
  <c r="K228" i="5"/>
  <c r="H228" i="5"/>
  <c r="Q227" i="5"/>
  <c r="N227" i="5"/>
  <c r="K227" i="5"/>
  <c r="H227" i="5"/>
  <c r="Q226" i="5"/>
  <c r="N226" i="5"/>
  <c r="K226" i="5"/>
  <c r="H226" i="5"/>
  <c r="P225" i="5"/>
  <c r="Q225" i="5" s="1"/>
  <c r="M225" i="5"/>
  <c r="N225" i="5" s="1"/>
  <c r="J225" i="5"/>
  <c r="G225" i="5"/>
  <c r="Q224" i="5"/>
  <c r="N224" i="5"/>
  <c r="K224" i="5"/>
  <c r="H224" i="5"/>
  <c r="Q223" i="5"/>
  <c r="N223" i="5"/>
  <c r="K223" i="5"/>
  <c r="H223" i="5"/>
  <c r="Q222" i="5"/>
  <c r="N222" i="5"/>
  <c r="K222" i="5"/>
  <c r="H222" i="5"/>
  <c r="Q221" i="5"/>
  <c r="N221" i="5"/>
  <c r="K221" i="5"/>
  <c r="H221" i="5"/>
  <c r="Q220" i="5"/>
  <c r="N220" i="5"/>
  <c r="K220" i="5"/>
  <c r="H220" i="5"/>
  <c r="Q219" i="5"/>
  <c r="N219" i="5"/>
  <c r="K219" i="5"/>
  <c r="H219" i="5"/>
  <c r="H218" i="5"/>
  <c r="Q217" i="5"/>
  <c r="N217" i="5"/>
  <c r="K217" i="5"/>
  <c r="H217" i="5"/>
  <c r="Q216" i="5"/>
  <c r="N216" i="5"/>
  <c r="K216" i="5"/>
  <c r="H216" i="5"/>
  <c r="Q215" i="5"/>
  <c r="N215" i="5"/>
  <c r="K215" i="5"/>
  <c r="H215" i="5"/>
  <c r="Q214" i="5"/>
  <c r="N214" i="5"/>
  <c r="K214" i="5"/>
  <c r="H214" i="5"/>
  <c r="Q213" i="5"/>
  <c r="N213" i="5"/>
  <c r="K213" i="5"/>
  <c r="H213" i="5"/>
  <c r="P211" i="5"/>
  <c r="M211" i="5"/>
  <c r="J211" i="5"/>
  <c r="G211" i="5"/>
  <c r="Q210" i="5"/>
  <c r="N210" i="5"/>
  <c r="K210" i="5"/>
  <c r="H210" i="5"/>
  <c r="Q209" i="5"/>
  <c r="N209" i="5"/>
  <c r="K209" i="5"/>
  <c r="H209" i="5"/>
  <c r="Q208" i="5"/>
  <c r="N208" i="5"/>
  <c r="K208" i="5"/>
  <c r="H208" i="5"/>
  <c r="Q207" i="5"/>
  <c r="N207" i="5"/>
  <c r="K207" i="5"/>
  <c r="H207" i="5"/>
  <c r="Q206" i="5"/>
  <c r="N206" i="5"/>
  <c r="K206" i="5"/>
  <c r="H206" i="5"/>
  <c r="Q205" i="5"/>
  <c r="N205" i="5"/>
  <c r="K205" i="5"/>
  <c r="H205" i="5"/>
  <c r="Q204" i="5"/>
  <c r="N204" i="5"/>
  <c r="K204" i="5"/>
  <c r="H204" i="5"/>
  <c r="Q203" i="5"/>
  <c r="N203" i="5"/>
  <c r="K203" i="5"/>
  <c r="H203" i="5"/>
  <c r="Q202" i="5"/>
  <c r="N202" i="5"/>
  <c r="K202" i="5"/>
  <c r="H202" i="5"/>
  <c r="Q201" i="5"/>
  <c r="N201" i="5"/>
  <c r="K201" i="5"/>
  <c r="H201" i="5"/>
  <c r="Q200" i="5"/>
  <c r="N200" i="5"/>
  <c r="K200" i="5"/>
  <c r="H200" i="5"/>
  <c r="Q199" i="5"/>
  <c r="N199" i="5"/>
  <c r="K199" i="5"/>
  <c r="H199" i="5"/>
  <c r="Q198" i="5"/>
  <c r="N198" i="5"/>
  <c r="K198" i="5"/>
  <c r="H198" i="5"/>
  <c r="Q197" i="5"/>
  <c r="N197" i="5"/>
  <c r="K197" i="5"/>
  <c r="H197" i="5"/>
  <c r="Q196" i="5"/>
  <c r="N196" i="5"/>
  <c r="K196" i="5"/>
  <c r="H196" i="5"/>
  <c r="P195" i="5"/>
  <c r="M195" i="5"/>
  <c r="J195" i="5"/>
  <c r="G195" i="5"/>
  <c r="Q194" i="5"/>
  <c r="N194" i="5"/>
  <c r="K194" i="5"/>
  <c r="H194" i="5"/>
  <c r="Q193" i="5"/>
  <c r="N193" i="5"/>
  <c r="K193" i="5"/>
  <c r="H193" i="5"/>
  <c r="Q192" i="5"/>
  <c r="N192" i="5"/>
  <c r="K192" i="5"/>
  <c r="H192" i="5"/>
  <c r="Q191" i="5"/>
  <c r="N191" i="5"/>
  <c r="K191" i="5"/>
  <c r="H191" i="5"/>
  <c r="Q190" i="5"/>
  <c r="N190" i="5"/>
  <c r="K190" i="5"/>
  <c r="H190" i="5"/>
  <c r="Q189" i="5"/>
  <c r="N189" i="5"/>
  <c r="K189" i="5"/>
  <c r="H189" i="5"/>
  <c r="Q188" i="5"/>
  <c r="N188" i="5"/>
  <c r="K188" i="5"/>
  <c r="H188" i="5"/>
  <c r="Q187" i="5"/>
  <c r="N187" i="5"/>
  <c r="K187" i="5"/>
  <c r="H187" i="5"/>
  <c r="Q186" i="5"/>
  <c r="N186" i="5"/>
  <c r="K186" i="5"/>
  <c r="H186" i="5"/>
  <c r="Q185" i="5"/>
  <c r="N185" i="5"/>
  <c r="K185" i="5"/>
  <c r="H185" i="5"/>
  <c r="Q184" i="5"/>
  <c r="N184" i="5"/>
  <c r="K184" i="5"/>
  <c r="H184" i="5"/>
  <c r="Q183" i="5"/>
  <c r="N183" i="5"/>
  <c r="K183" i="5"/>
  <c r="H183" i="5"/>
  <c r="Q182" i="5"/>
  <c r="N182" i="5"/>
  <c r="K182" i="5"/>
  <c r="H182" i="5"/>
  <c r="Q181" i="5"/>
  <c r="N181" i="5"/>
  <c r="K181" i="5"/>
  <c r="H181" i="5"/>
  <c r="Q180" i="5"/>
  <c r="N180" i="5"/>
  <c r="K180" i="5"/>
  <c r="H180" i="5"/>
  <c r="Q179" i="5"/>
  <c r="N179" i="5"/>
  <c r="K179" i="5"/>
  <c r="H179" i="5"/>
  <c r="Q178" i="5"/>
  <c r="N178" i="5"/>
  <c r="K178" i="5"/>
  <c r="H178" i="5"/>
  <c r="P177" i="5"/>
  <c r="M177" i="5"/>
  <c r="J177" i="5"/>
  <c r="G177" i="5"/>
  <c r="H177" i="5" s="1"/>
  <c r="Q176" i="5"/>
  <c r="N176" i="5"/>
  <c r="K176" i="5"/>
  <c r="H176" i="5"/>
  <c r="Q175" i="5"/>
  <c r="N175" i="5"/>
  <c r="K175" i="5"/>
  <c r="H175" i="5"/>
  <c r="Q174" i="5"/>
  <c r="N174" i="5"/>
  <c r="K174" i="5"/>
  <c r="H174" i="5"/>
  <c r="Q173" i="5"/>
  <c r="N173" i="5"/>
  <c r="K173" i="5"/>
  <c r="H173" i="5"/>
  <c r="Q172" i="5"/>
  <c r="N172" i="5"/>
  <c r="K172" i="5"/>
  <c r="H172" i="5"/>
  <c r="P171" i="5"/>
  <c r="M171" i="5"/>
  <c r="J171" i="5"/>
  <c r="G171" i="5"/>
  <c r="Q170" i="5"/>
  <c r="N170" i="5"/>
  <c r="K170" i="5"/>
  <c r="H170" i="5"/>
  <c r="Q169" i="5"/>
  <c r="N169" i="5"/>
  <c r="K169" i="5"/>
  <c r="H169" i="5"/>
  <c r="P168" i="5"/>
  <c r="M168" i="5"/>
  <c r="J168" i="5"/>
  <c r="G168" i="5"/>
  <c r="Q167" i="5"/>
  <c r="N167" i="5"/>
  <c r="K167" i="5"/>
  <c r="H167" i="5"/>
  <c r="Q166" i="5"/>
  <c r="N166" i="5"/>
  <c r="K166" i="5"/>
  <c r="H166" i="5"/>
  <c r="P165" i="5"/>
  <c r="M165" i="5"/>
  <c r="N165" i="5" s="1"/>
  <c r="J165" i="5"/>
  <c r="G165" i="5"/>
  <c r="Q164" i="5"/>
  <c r="N164" i="5"/>
  <c r="K164" i="5"/>
  <c r="H164" i="5"/>
  <c r="Q163" i="5"/>
  <c r="N163" i="5"/>
  <c r="K163" i="5"/>
  <c r="H163" i="5"/>
  <c r="P162" i="5"/>
  <c r="M162" i="5"/>
  <c r="J162" i="5"/>
  <c r="G162" i="5"/>
  <c r="H162" i="5" s="1"/>
  <c r="Q161" i="5"/>
  <c r="N161" i="5"/>
  <c r="K161" i="5"/>
  <c r="H161" i="5"/>
  <c r="Q160" i="5"/>
  <c r="N160" i="5"/>
  <c r="K160" i="5"/>
  <c r="H160" i="5"/>
  <c r="P159" i="5"/>
  <c r="M159" i="5"/>
  <c r="J159" i="5"/>
  <c r="G159" i="5"/>
  <c r="Q158" i="5"/>
  <c r="N158" i="5"/>
  <c r="K158" i="5"/>
  <c r="H158" i="5"/>
  <c r="Q157" i="5"/>
  <c r="N157" i="5"/>
  <c r="K157" i="5"/>
  <c r="H157" i="5"/>
  <c r="Q156" i="5"/>
  <c r="N156" i="5"/>
  <c r="K156" i="5"/>
  <c r="H156" i="5"/>
  <c r="P155" i="5"/>
  <c r="M155" i="5"/>
  <c r="J155" i="5"/>
  <c r="G155" i="5"/>
  <c r="Q154" i="5"/>
  <c r="N154" i="5"/>
  <c r="K154" i="5"/>
  <c r="H154" i="5"/>
  <c r="Q153" i="5"/>
  <c r="N153" i="5"/>
  <c r="K153" i="5"/>
  <c r="H153" i="5"/>
  <c r="Q152" i="5"/>
  <c r="N152" i="5"/>
  <c r="K152" i="5"/>
  <c r="H152" i="5"/>
  <c r="P151" i="5"/>
  <c r="M151" i="5"/>
  <c r="J151" i="5"/>
  <c r="G151" i="5"/>
  <c r="Q150" i="5"/>
  <c r="N150" i="5"/>
  <c r="K150" i="5"/>
  <c r="H150" i="5"/>
  <c r="Q149" i="5"/>
  <c r="N149" i="5"/>
  <c r="K149" i="5"/>
  <c r="H149" i="5"/>
  <c r="Q148" i="5"/>
  <c r="N148" i="5"/>
  <c r="K148" i="5"/>
  <c r="H148" i="5"/>
  <c r="Q147" i="5"/>
  <c r="N147" i="5"/>
  <c r="K147" i="5"/>
  <c r="H147" i="5"/>
  <c r="Q146" i="5"/>
  <c r="N146" i="5"/>
  <c r="K146" i="5"/>
  <c r="H146" i="5"/>
  <c r="Q145" i="5"/>
  <c r="N145" i="5"/>
  <c r="K145" i="5"/>
  <c r="H145" i="5"/>
  <c r="Q144" i="5"/>
  <c r="N144" i="5"/>
  <c r="K144" i="5"/>
  <c r="H144" i="5"/>
  <c r="Q143" i="5"/>
  <c r="N143" i="5"/>
  <c r="K143" i="5"/>
  <c r="H143" i="5"/>
  <c r="Q142" i="5"/>
  <c r="N142" i="5"/>
  <c r="K142" i="5"/>
  <c r="H142" i="5"/>
  <c r="Q141" i="5"/>
  <c r="N141" i="5"/>
  <c r="K141" i="5"/>
  <c r="H141" i="5"/>
  <c r="Q140" i="5"/>
  <c r="N140" i="5"/>
  <c r="K140" i="5"/>
  <c r="H140" i="5"/>
  <c r="Q139" i="5"/>
  <c r="N139" i="5"/>
  <c r="K139" i="5"/>
  <c r="H139" i="5"/>
  <c r="P138" i="5"/>
  <c r="M138" i="5"/>
  <c r="J138" i="5"/>
  <c r="G138" i="5"/>
  <c r="Q137" i="5"/>
  <c r="N137" i="5"/>
  <c r="K137" i="5"/>
  <c r="H137" i="5"/>
  <c r="Q136" i="5"/>
  <c r="N136" i="5"/>
  <c r="K136" i="5"/>
  <c r="H136" i="5"/>
  <c r="Q135" i="5"/>
  <c r="N135" i="5"/>
  <c r="K135" i="5"/>
  <c r="H135" i="5"/>
  <c r="Q134" i="5"/>
  <c r="N134" i="5"/>
  <c r="K134" i="5"/>
  <c r="H134" i="5"/>
  <c r="Q133" i="5"/>
  <c r="N133" i="5"/>
  <c r="K133" i="5"/>
  <c r="H133" i="5"/>
  <c r="Q132" i="5"/>
  <c r="N132" i="5"/>
  <c r="K132" i="5"/>
  <c r="H132" i="5"/>
  <c r="P131" i="5"/>
  <c r="M131" i="5"/>
  <c r="J131" i="5"/>
  <c r="G131" i="5"/>
  <c r="K131" i="5" s="1"/>
  <c r="Q130" i="5"/>
  <c r="N130" i="5"/>
  <c r="K130" i="5"/>
  <c r="H130" i="5"/>
  <c r="Q129" i="5"/>
  <c r="N129" i="5"/>
  <c r="K129" i="5"/>
  <c r="H129" i="5"/>
  <c r="Q128" i="5"/>
  <c r="N128" i="5"/>
  <c r="K128" i="5"/>
  <c r="H128" i="5"/>
  <c r="Q127" i="5"/>
  <c r="N127" i="5"/>
  <c r="K127" i="5"/>
  <c r="H127" i="5"/>
  <c r="Q126" i="5"/>
  <c r="N126" i="5"/>
  <c r="K126" i="5"/>
  <c r="H126" i="5"/>
  <c r="Q125" i="5"/>
  <c r="N125" i="5"/>
  <c r="K125" i="5"/>
  <c r="H125" i="5"/>
  <c r="P124" i="5"/>
  <c r="M124" i="5"/>
  <c r="J124" i="5"/>
  <c r="G124" i="5"/>
  <c r="Q123" i="5"/>
  <c r="N123" i="5"/>
  <c r="K123" i="5"/>
  <c r="H123" i="5"/>
  <c r="Q122" i="5"/>
  <c r="N122" i="5"/>
  <c r="K122" i="5"/>
  <c r="H122" i="5"/>
  <c r="Q121" i="5"/>
  <c r="N121" i="5"/>
  <c r="K121" i="5"/>
  <c r="H121" i="5"/>
  <c r="Q120" i="5"/>
  <c r="N120" i="5"/>
  <c r="K120" i="5"/>
  <c r="H120" i="5"/>
  <c r="Q119" i="5"/>
  <c r="N119" i="5"/>
  <c r="K119" i="5"/>
  <c r="H119" i="5"/>
  <c r="Q118" i="5"/>
  <c r="N118" i="5"/>
  <c r="K118" i="5"/>
  <c r="H118" i="5"/>
  <c r="Q117" i="5"/>
  <c r="N117" i="5"/>
  <c r="K117" i="5"/>
  <c r="H117" i="5"/>
  <c r="P116" i="5"/>
  <c r="M116" i="5"/>
  <c r="J116" i="5"/>
  <c r="N116" i="5" s="1"/>
  <c r="G116" i="5"/>
  <c r="H116" i="5" s="1"/>
  <c r="Q115" i="5"/>
  <c r="N115" i="5"/>
  <c r="K115" i="5"/>
  <c r="H115" i="5"/>
  <c r="Q114" i="5"/>
  <c r="N114" i="5"/>
  <c r="K114" i="5"/>
  <c r="H114" i="5"/>
  <c r="Q113" i="5"/>
  <c r="N113" i="5"/>
  <c r="K113" i="5"/>
  <c r="H113" i="5"/>
  <c r="Q112" i="5"/>
  <c r="N112" i="5"/>
  <c r="K112" i="5"/>
  <c r="H112" i="5"/>
  <c r="Q111" i="5"/>
  <c r="N111" i="5"/>
  <c r="K111" i="5"/>
  <c r="H111" i="5"/>
  <c r="Q110" i="5"/>
  <c r="N110" i="5"/>
  <c r="K110" i="5"/>
  <c r="H110" i="5"/>
  <c r="Q109" i="5"/>
  <c r="N109" i="5"/>
  <c r="K109" i="5"/>
  <c r="H109" i="5"/>
  <c r="Q108" i="5"/>
  <c r="N108" i="5"/>
  <c r="K108" i="5"/>
  <c r="H108" i="5"/>
  <c r="P107" i="5"/>
  <c r="M107" i="5"/>
  <c r="J107" i="5"/>
  <c r="G107" i="5"/>
  <c r="H107" i="5" s="1"/>
  <c r="Q106" i="5"/>
  <c r="N106" i="5"/>
  <c r="K106" i="5"/>
  <c r="H106" i="5"/>
  <c r="Q105" i="5"/>
  <c r="N105" i="5"/>
  <c r="K105" i="5"/>
  <c r="H105" i="5"/>
  <c r="P104" i="5"/>
  <c r="M104" i="5"/>
  <c r="J104" i="5"/>
  <c r="G104" i="5"/>
  <c r="Q103" i="5"/>
  <c r="N103" i="5"/>
  <c r="K103" i="5"/>
  <c r="H103" i="5"/>
  <c r="P102" i="5"/>
  <c r="M102" i="5"/>
  <c r="J102" i="5"/>
  <c r="G102" i="5"/>
  <c r="Q101" i="5"/>
  <c r="N101" i="5"/>
  <c r="K101" i="5"/>
  <c r="H101" i="5"/>
  <c r="P100" i="5"/>
  <c r="M100" i="5"/>
  <c r="J100" i="5"/>
  <c r="G100" i="5"/>
  <c r="Q99" i="5"/>
  <c r="N99" i="5"/>
  <c r="K99" i="5"/>
  <c r="H99" i="5"/>
  <c r="P98" i="5"/>
  <c r="M98" i="5"/>
  <c r="J98" i="5"/>
  <c r="G98" i="5"/>
  <c r="H98" i="5" s="1"/>
  <c r="Q97" i="5"/>
  <c r="N97" i="5"/>
  <c r="K97" i="5"/>
  <c r="H97" i="5"/>
  <c r="P96" i="5"/>
  <c r="Q96" i="5" s="1"/>
  <c r="M96" i="5"/>
  <c r="J96" i="5"/>
  <c r="G96" i="5"/>
  <c r="Q95" i="5"/>
  <c r="N95" i="5"/>
  <c r="K95" i="5"/>
  <c r="H95" i="5"/>
  <c r="Q94" i="5"/>
  <c r="N94" i="5"/>
  <c r="K94" i="5"/>
  <c r="H94" i="5"/>
  <c r="P93" i="5"/>
  <c r="M93" i="5"/>
  <c r="J93" i="5"/>
  <c r="G93" i="5"/>
  <c r="Q92" i="5"/>
  <c r="N92" i="5"/>
  <c r="K92" i="5"/>
  <c r="H92" i="5"/>
  <c r="Q91" i="5"/>
  <c r="N91" i="5"/>
  <c r="K91" i="5"/>
  <c r="H91" i="5"/>
  <c r="Q90" i="5"/>
  <c r="N90" i="5"/>
  <c r="K90" i="5"/>
  <c r="H90" i="5"/>
  <c r="Q89" i="5"/>
  <c r="N89" i="5"/>
  <c r="K89" i="5"/>
  <c r="H89" i="5"/>
  <c r="Q88" i="5"/>
  <c r="N88" i="5"/>
  <c r="K88" i="5"/>
  <c r="H88" i="5"/>
  <c r="P87" i="5"/>
  <c r="M87" i="5"/>
  <c r="J87" i="5"/>
  <c r="G87" i="5"/>
  <c r="H87" i="5" s="1"/>
  <c r="Q86" i="5"/>
  <c r="N86" i="5"/>
  <c r="K86" i="5"/>
  <c r="H86" i="5"/>
  <c r="Q85" i="5"/>
  <c r="N85" i="5"/>
  <c r="K85" i="5"/>
  <c r="H85" i="5"/>
  <c r="P84" i="5"/>
  <c r="Q84" i="5" s="1"/>
  <c r="M84" i="5"/>
  <c r="J84" i="5"/>
  <c r="N84" i="5" s="1"/>
  <c r="G84" i="5"/>
  <c r="Q83" i="5"/>
  <c r="N83" i="5"/>
  <c r="K83" i="5"/>
  <c r="H83" i="5"/>
  <c r="Q82" i="5"/>
  <c r="N82" i="5"/>
  <c r="K82" i="5"/>
  <c r="H82" i="5"/>
  <c r="P81" i="5"/>
  <c r="M81" i="5"/>
  <c r="J81" i="5"/>
  <c r="G81" i="5"/>
  <c r="K81" i="5" s="1"/>
  <c r="Q80" i="5"/>
  <c r="N80" i="5"/>
  <c r="K80" i="5"/>
  <c r="H80" i="5"/>
  <c r="Q79" i="5"/>
  <c r="N79" i="5"/>
  <c r="K79" i="5"/>
  <c r="H79" i="5"/>
  <c r="P78" i="5"/>
  <c r="M78" i="5"/>
  <c r="J78" i="5"/>
  <c r="G78" i="5"/>
  <c r="K78" i="5" s="1"/>
  <c r="Q77" i="5"/>
  <c r="N77" i="5"/>
  <c r="K77" i="5"/>
  <c r="H77" i="5"/>
  <c r="Q76" i="5"/>
  <c r="N76" i="5"/>
  <c r="K76" i="5"/>
  <c r="H76" i="5"/>
  <c r="P75" i="5"/>
  <c r="M75" i="5"/>
  <c r="J75" i="5"/>
  <c r="G75" i="5"/>
  <c r="Q74" i="5"/>
  <c r="N74" i="5"/>
  <c r="K74" i="5"/>
  <c r="H74" i="5"/>
  <c r="Q73" i="5"/>
  <c r="N73" i="5"/>
  <c r="K73" i="5"/>
  <c r="H73" i="5"/>
  <c r="P72" i="5"/>
  <c r="M72" i="5"/>
  <c r="J72" i="5"/>
  <c r="G72" i="5"/>
  <c r="H72" i="5" s="1"/>
  <c r="Q71" i="5"/>
  <c r="N71" i="5"/>
  <c r="K71" i="5"/>
  <c r="H71" i="5"/>
  <c r="P70" i="5"/>
  <c r="Q70" i="5" s="1"/>
  <c r="M70" i="5"/>
  <c r="J70" i="5"/>
  <c r="N70" i="5" s="1"/>
  <c r="G70" i="5"/>
  <c r="Q69" i="5"/>
  <c r="N69" i="5"/>
  <c r="K69" i="5"/>
  <c r="H69" i="5"/>
  <c r="P68" i="5"/>
  <c r="M68" i="5"/>
  <c r="J68" i="5"/>
  <c r="G68" i="5"/>
  <c r="Q67" i="5"/>
  <c r="N67" i="5"/>
  <c r="K67" i="5"/>
  <c r="H67" i="5"/>
  <c r="P66" i="5"/>
  <c r="M66" i="5"/>
  <c r="J66" i="5"/>
  <c r="G66" i="5"/>
  <c r="Q65" i="5"/>
  <c r="N65" i="5"/>
  <c r="K65" i="5"/>
  <c r="H65" i="5"/>
  <c r="Q64" i="5"/>
  <c r="N64" i="5"/>
  <c r="K64" i="5"/>
  <c r="H64" i="5"/>
  <c r="P63" i="5"/>
  <c r="M63" i="5"/>
  <c r="J63" i="5"/>
  <c r="N63" i="5" s="1"/>
  <c r="G63" i="5"/>
  <c r="H63" i="5"/>
  <c r="Q62" i="5"/>
  <c r="N62" i="5"/>
  <c r="K62" i="5"/>
  <c r="H62" i="5"/>
  <c r="Q61" i="5"/>
  <c r="N61" i="5"/>
  <c r="K61" i="5"/>
  <c r="H61" i="5"/>
  <c r="P60" i="5"/>
  <c r="M60" i="5"/>
  <c r="J60" i="5"/>
  <c r="G60" i="5"/>
  <c r="Q59" i="5"/>
  <c r="N59" i="5"/>
  <c r="K59" i="5"/>
  <c r="H59" i="5"/>
  <c r="P58" i="5"/>
  <c r="M58" i="5"/>
  <c r="Q58" i="5" s="1"/>
  <c r="J58" i="5"/>
  <c r="G58" i="5"/>
  <c r="P56" i="5"/>
  <c r="M56" i="5"/>
  <c r="J56" i="5"/>
  <c r="G56" i="5"/>
  <c r="H56" i="5" s="1"/>
  <c r="P54" i="5"/>
  <c r="M54" i="5"/>
  <c r="J54" i="5"/>
  <c r="G54" i="5"/>
  <c r="P52" i="5"/>
  <c r="M52" i="5"/>
  <c r="J52" i="5"/>
  <c r="G52" i="5"/>
  <c r="H52" i="5" s="1"/>
  <c r="P47" i="5"/>
  <c r="M47" i="5"/>
  <c r="J47" i="5"/>
  <c r="G47" i="5"/>
  <c r="Q42" i="5"/>
  <c r="N42" i="5"/>
  <c r="K42" i="5"/>
  <c r="H42" i="5"/>
  <c r="M41" i="5"/>
  <c r="Q41" i="5" s="1"/>
  <c r="J41" i="5"/>
  <c r="G41" i="5"/>
  <c r="P33" i="5"/>
  <c r="M33" i="5"/>
  <c r="J33" i="5"/>
  <c r="G33" i="5"/>
  <c r="H33" i="5" s="1"/>
  <c r="Q32" i="5"/>
  <c r="N32" i="5"/>
  <c r="K32" i="5"/>
  <c r="H32" i="5"/>
  <c r="Q23" i="5"/>
  <c r="N23" i="5"/>
  <c r="K23" i="5"/>
  <c r="H23" i="5"/>
  <c r="Q22" i="5"/>
  <c r="N22" i="5"/>
  <c r="K22" i="5"/>
  <c r="H22" i="5"/>
  <c r="Q21" i="5"/>
  <c r="N21" i="5"/>
  <c r="K21" i="5"/>
  <c r="H21" i="5"/>
  <c r="N20" i="5"/>
  <c r="K20" i="5"/>
  <c r="H20" i="5"/>
  <c r="P19" i="5"/>
  <c r="M19" i="5"/>
  <c r="J19" i="5"/>
  <c r="G19" i="5"/>
  <c r="Q18" i="5"/>
  <c r="N18" i="5"/>
  <c r="K18" i="5"/>
  <c r="H18" i="5"/>
  <c r="Q17" i="5"/>
  <c r="N17" i="5"/>
  <c r="K17" i="5"/>
  <c r="H17" i="5"/>
  <c r="Q16" i="5"/>
  <c r="N16" i="5"/>
  <c r="K16" i="5"/>
  <c r="H16" i="5"/>
  <c r="P15" i="5"/>
  <c r="M15" i="5"/>
  <c r="J15" i="5"/>
  <c r="G15" i="5"/>
  <c r="H12" i="5"/>
  <c r="Q162" i="5" l="1"/>
  <c r="N162" i="5"/>
  <c r="N56" i="5"/>
  <c r="Q75" i="5"/>
  <c r="N87" i="5"/>
  <c r="Q124" i="5"/>
  <c r="N151" i="5"/>
  <c r="Q155" i="5"/>
  <c r="Q168" i="5"/>
  <c r="Q171" i="5"/>
  <c r="K104" i="5"/>
  <c r="P39" i="5"/>
  <c r="P10" i="5" s="1"/>
  <c r="P13" i="5" s="1"/>
  <c r="Q12" i="5"/>
  <c r="N12" i="5"/>
  <c r="Q33" i="5"/>
  <c r="K47" i="5"/>
  <c r="Q54" i="5"/>
  <c r="N60" i="5"/>
  <c r="Q131" i="5"/>
  <c r="Q159" i="5"/>
  <c r="N171" i="5"/>
  <c r="Q47" i="5"/>
  <c r="N54" i="5"/>
  <c r="K56" i="5"/>
  <c r="Q60" i="5"/>
  <c r="Q93" i="5"/>
  <c r="Q100" i="5"/>
  <c r="N104" i="5"/>
  <c r="N159" i="5"/>
  <c r="N218" i="5"/>
  <c r="Q15" i="5"/>
  <c r="Q138" i="5"/>
  <c r="N138" i="5"/>
  <c r="Q232" i="5"/>
  <c r="N211" i="5"/>
  <c r="Q107" i="5"/>
  <c r="K195" i="5"/>
  <c r="K165" i="5"/>
  <c r="Q98" i="5"/>
  <c r="Q104" i="5"/>
  <c r="N195" i="5"/>
  <c r="Q212" i="5"/>
  <c r="Q52" i="5"/>
  <c r="K70" i="5"/>
  <c r="Q72" i="5"/>
  <c r="Q81" i="5"/>
  <c r="H100" i="5"/>
  <c r="N100" i="5"/>
  <c r="N131" i="5"/>
  <c r="Q151" i="5"/>
  <c r="Q195" i="5"/>
  <c r="K15" i="5"/>
  <c r="J39" i="5"/>
  <c r="J10" i="5" s="1"/>
  <c r="J13" i="5" s="1"/>
  <c r="K52" i="5"/>
  <c r="K68" i="5"/>
  <c r="H70" i="5"/>
  <c r="H75" i="5"/>
  <c r="N98" i="5"/>
  <c r="K100" i="5"/>
  <c r="Q102" i="5"/>
  <c r="N15" i="5"/>
  <c r="K211" i="5"/>
  <c r="N41" i="5"/>
  <c r="H15" i="5"/>
  <c r="N33" i="5"/>
  <c r="K41" i="5"/>
  <c r="N52" i="5"/>
  <c r="K60" i="5"/>
  <c r="Q63" i="5"/>
  <c r="Q66" i="5"/>
  <c r="N75" i="5"/>
  <c r="Q87" i="5"/>
  <c r="N96" i="5"/>
  <c r="Q116" i="5"/>
  <c r="K151" i="5"/>
  <c r="K159" i="5"/>
  <c r="K171" i="5"/>
  <c r="Q177" i="5"/>
  <c r="K212" i="5"/>
  <c r="K225" i="5"/>
  <c r="K33" i="5"/>
  <c r="H54" i="5"/>
  <c r="Q56" i="5"/>
  <c r="K58" i="5"/>
  <c r="H60" i="5"/>
  <c r="H66" i="5"/>
  <c r="N66" i="5"/>
  <c r="N72" i="5"/>
  <c r="K75" i="5"/>
  <c r="Q78" i="5"/>
  <c r="N81" i="5"/>
  <c r="K87" i="5"/>
  <c r="K96" i="5"/>
  <c r="K116" i="5"/>
  <c r="H138" i="5"/>
  <c r="K155" i="5"/>
  <c r="H159" i="5"/>
  <c r="Q165" i="5"/>
  <c r="K168" i="5"/>
  <c r="H171" i="5"/>
  <c r="H195" i="5"/>
  <c r="N212" i="5"/>
  <c r="Q218" i="5"/>
  <c r="K232" i="5"/>
  <c r="K66" i="5"/>
  <c r="Q68" i="5"/>
  <c r="H84" i="5"/>
  <c r="K93" i="5"/>
  <c r="H96" i="5"/>
  <c r="K102" i="5"/>
  <c r="K124" i="5"/>
  <c r="H151" i="5"/>
  <c r="H165" i="5"/>
  <c r="N177" i="5"/>
  <c r="Q211" i="5"/>
  <c r="H225" i="5"/>
  <c r="N107" i="5"/>
  <c r="Q19" i="5"/>
  <c r="K19" i="5"/>
  <c r="H211" i="5"/>
  <c r="H212" i="5"/>
  <c r="H131" i="5"/>
  <c r="H104" i="5"/>
  <c r="H81" i="5"/>
  <c r="H41" i="5"/>
  <c r="K12" i="5"/>
  <c r="H19" i="5"/>
  <c r="N19" i="5"/>
  <c r="H47" i="5"/>
  <c r="N47" i="5"/>
  <c r="K54" i="5"/>
  <c r="H58" i="5"/>
  <c r="N58" i="5"/>
  <c r="K63" i="5"/>
  <c r="H68" i="5"/>
  <c r="N68" i="5"/>
  <c r="K72" i="5"/>
  <c r="H78" i="5"/>
  <c r="N78" i="5"/>
  <c r="K84" i="5"/>
  <c r="H93" i="5"/>
  <c r="N93" i="5"/>
  <c r="K98" i="5"/>
  <c r="H102" i="5"/>
  <c r="N102" i="5"/>
  <c r="K107" i="5"/>
  <c r="H124" i="5"/>
  <c r="N124" i="5"/>
  <c r="K138" i="5"/>
  <c r="H155" i="5"/>
  <c r="N155" i="5"/>
  <c r="K162" i="5"/>
  <c r="H168" i="5"/>
  <c r="N168" i="5"/>
  <c r="K177" i="5"/>
  <c r="K218" i="5"/>
  <c r="H232" i="5"/>
  <c r="N232" i="5"/>
  <c r="G39" i="5"/>
  <c r="G10" i="5" s="1"/>
  <c r="M39" i="5"/>
  <c r="N39" i="5" l="1"/>
  <c r="M10" i="5"/>
  <c r="H10" i="5"/>
  <c r="K10" i="5"/>
  <c r="G13" i="5"/>
  <c r="K13" i="5" s="1"/>
  <c r="H39" i="5"/>
  <c r="Q39" i="5"/>
  <c r="K39" i="5"/>
  <c r="H13" i="5" l="1"/>
  <c r="M13" i="5"/>
  <c r="N10" i="5"/>
  <c r="Q10" i="5"/>
  <c r="N13" i="5" l="1"/>
  <c r="Q13" i="5"/>
</calcChain>
</file>

<file path=xl/sharedStrings.xml><?xml version="1.0" encoding="utf-8"?>
<sst xmlns="http://schemas.openxmlformats.org/spreadsheetml/2006/main" count="407" uniqueCount="173">
  <si>
    <t xml:space="preserve">  А.</t>
  </si>
  <si>
    <t>Б.</t>
  </si>
  <si>
    <t>Кроме того:</t>
  </si>
  <si>
    <t>Инд. деф-лятор</t>
  </si>
  <si>
    <t>%</t>
  </si>
  <si>
    <t>Объем тыс.</t>
  </si>
  <si>
    <t xml:space="preserve">руб. </t>
  </si>
  <si>
    <t>Индекс физич.</t>
  </si>
  <si>
    <t>объема, %</t>
  </si>
  <si>
    <t>%.</t>
  </si>
  <si>
    <t xml:space="preserve">объема, % </t>
  </si>
  <si>
    <t>в том числе:</t>
  </si>
  <si>
    <t xml:space="preserve">Прогноз объемов инвестиций в основной капитал </t>
  </si>
  <si>
    <t xml:space="preserve">Наименование показателя </t>
  </si>
  <si>
    <t>Торговля оптовая и розничная; ремонт автотранспортных средств, мотоциклов</t>
  </si>
  <si>
    <t xml:space="preserve">Транспортировка и хранение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</si>
  <si>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</si>
  <si>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</si>
  <si>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БАЗОВЫЙ    вариант </t>
  </si>
  <si>
    <t>объем инвестиций в основной капитал (за исключением бюджетных средств)</t>
  </si>
  <si>
    <t>1.2.</t>
  </si>
  <si>
    <t>в том числе всего по отрасли за исключением бюджетных средств</t>
  </si>
  <si>
    <t>2.1.</t>
  </si>
  <si>
    <t>3.2.</t>
  </si>
  <si>
    <t xml:space="preserve">в том числе </t>
  </si>
  <si>
    <r>
      <t xml:space="preserve"> </t>
    </r>
    <r>
      <rPr>
        <i/>
        <sz val="11"/>
        <color theme="1"/>
        <rFont val="Times New Roman"/>
        <family val="1"/>
        <charset val="204"/>
      </rPr>
      <t xml:space="preserve">- </t>
    </r>
    <r>
      <rPr>
        <b/>
        <i/>
        <sz val="11"/>
        <color theme="1"/>
        <rFont val="Times New Roman"/>
        <family val="1"/>
        <charset val="204"/>
      </rPr>
      <t>объем инвестиций по малым организациям (расшифровать организации с объемами инвестиций);</t>
    </r>
  </si>
  <si>
    <t>3.3.</t>
  </si>
  <si>
    <t>3.5.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</si>
  <si>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</si>
  <si>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Производство бумаги и бумажных изделий </t>
  </si>
  <si>
    <t>Деятельность полиграфическая и копирование носителей  информации</t>
  </si>
  <si>
    <t xml:space="preserve">Производство кожи и изделий из кожи </t>
  </si>
  <si>
    <t xml:space="preserve">Производство одежды </t>
  </si>
  <si>
    <t xml:space="preserve">Производство текстильных изделий </t>
  </si>
  <si>
    <t xml:space="preserve">Производство табачных изделий </t>
  </si>
  <si>
    <t>Производство напитков</t>
  </si>
  <si>
    <t xml:space="preserve">Производство пищевых продуктов </t>
  </si>
  <si>
    <r>
      <t>Обрабатывающие производства – всего (</t>
    </r>
    <r>
      <rPr>
        <sz val="11"/>
        <color theme="1"/>
        <rFont val="Times New Roman"/>
        <family val="1"/>
        <charset val="204"/>
      </rPr>
      <t>расшифровать по объектам</t>
    </r>
    <r>
      <rPr>
        <b/>
        <sz val="11"/>
        <color theme="1"/>
        <rFont val="Times New Roman"/>
        <family val="1"/>
        <charset val="204"/>
      </rPr>
      <t>)</t>
    </r>
  </si>
  <si>
    <t>Добыча полезных ископаемых</t>
  </si>
  <si>
    <t>Сельское хозяйство, охота и лесное хозяйство (расшифровать по объектам, инвест.проектам и т.д.)</t>
  </si>
  <si>
    <t>Производства кокса и нефтепродуктов</t>
  </si>
  <si>
    <t>Производство химических веществ  и химических продуктов</t>
  </si>
  <si>
    <t xml:space="preserve">Производство лекарственных средств и материалов, применяемых в медицинских целях </t>
  </si>
  <si>
    <t>Производство резиновых и пластмассовых изделий</t>
  </si>
  <si>
    <t>Производство прочей неметаллической минеральной продукции</t>
  </si>
  <si>
    <t xml:space="preserve">Производство  компьютеров, электронных и оптическиз изделий </t>
  </si>
  <si>
    <t xml:space="preserve">Производство электрического оборудования </t>
  </si>
  <si>
    <t xml:space="preserve">Произвощдство машин и оборудования, не включенных в другие группировки </t>
  </si>
  <si>
    <t xml:space="preserve">Производство автотранспортных средств, прицепов и полуприцепов </t>
  </si>
  <si>
    <t xml:space="preserve">Производство прочих транспортных средств и оборудования </t>
  </si>
  <si>
    <t xml:space="preserve">Производство мебели </t>
  </si>
  <si>
    <t xml:space="preserve">Производство прочих готовых изделий </t>
  </si>
  <si>
    <t xml:space="preserve">Ремонт и монтаж шин и оборудования </t>
  </si>
  <si>
    <r>
      <t xml:space="preserve">Обеспечение электрической энергией,  газом и  паром, конденционирование воздуха  </t>
    </r>
    <r>
      <rPr>
        <i/>
        <sz val="11"/>
        <color theme="1"/>
        <rFont val="Times New Roman"/>
        <family val="1"/>
        <charset val="204"/>
      </rPr>
      <t>расшифровать по объектам</t>
    </r>
  </si>
  <si>
    <t>4.1.</t>
  </si>
  <si>
    <r>
      <t>Водоснабжение; водоотведение, организация сбора и утилизации отходов, деятельность по ликвидации загрязнений  (</t>
    </r>
    <r>
      <rPr>
        <sz val="11"/>
        <color theme="1"/>
        <rFont val="Times New Roman"/>
        <family val="1"/>
        <charset val="204"/>
      </rPr>
      <t>расшифровать по объектам)</t>
    </r>
  </si>
  <si>
    <t xml:space="preserve">6.1. </t>
  </si>
  <si>
    <r>
      <t xml:space="preserve">Строительсво (строительсво зданий, строительсво инженерных сооружений, работы строительные специализированные) </t>
    </r>
    <r>
      <rPr>
        <sz val="11"/>
        <color theme="1"/>
        <rFont val="Times New Roman"/>
        <family val="1"/>
        <charset val="204"/>
      </rPr>
      <t>расшифровать по объектам</t>
    </r>
  </si>
  <si>
    <t xml:space="preserve">7.1. </t>
  </si>
  <si>
    <t>6.</t>
  </si>
  <si>
    <t xml:space="preserve">7. </t>
  </si>
  <si>
    <t xml:space="preserve">8.1. </t>
  </si>
  <si>
    <t>9.</t>
  </si>
  <si>
    <t xml:space="preserve">Деятельность гостиниц и предприятий общественного питания </t>
  </si>
  <si>
    <t xml:space="preserve">9.1. </t>
  </si>
  <si>
    <t xml:space="preserve">10. </t>
  </si>
  <si>
    <t xml:space="preserve">10.1. </t>
  </si>
  <si>
    <t>11.</t>
  </si>
  <si>
    <t>11. 1.</t>
  </si>
  <si>
    <t>12.</t>
  </si>
  <si>
    <t>12.1.</t>
  </si>
  <si>
    <t xml:space="preserve">13. </t>
  </si>
  <si>
    <t xml:space="preserve">Деятельность профессинальная, научная и техническая </t>
  </si>
  <si>
    <t xml:space="preserve">13.1. </t>
  </si>
  <si>
    <t>14.</t>
  </si>
  <si>
    <t xml:space="preserve">Деятельность административная и сопутсвующие дополнительные услуги </t>
  </si>
  <si>
    <t xml:space="preserve">14.1. </t>
  </si>
  <si>
    <t>15.</t>
  </si>
  <si>
    <t>15.1.</t>
  </si>
  <si>
    <t>16.</t>
  </si>
  <si>
    <t xml:space="preserve">Образование </t>
  </si>
  <si>
    <t xml:space="preserve">16.1. </t>
  </si>
  <si>
    <t>17.</t>
  </si>
  <si>
    <t>Деятельность в области здравоохранения и социальных услуг</t>
  </si>
  <si>
    <t xml:space="preserve">17.1. </t>
  </si>
  <si>
    <t>18.</t>
  </si>
  <si>
    <t xml:space="preserve">Деятельность в области культуры, спорта, организации досуга и развлечений </t>
  </si>
  <si>
    <t xml:space="preserve">деятельность библиотек, архивов, музеев и прочих объектов культуры </t>
  </si>
  <si>
    <t xml:space="preserve">деятельность в области спорта деятельности и развлечений </t>
  </si>
  <si>
    <t xml:space="preserve">18.1. </t>
  </si>
  <si>
    <t>19.</t>
  </si>
  <si>
    <r>
      <rPr>
        <b/>
        <sz val="11"/>
        <color theme="1"/>
        <rFont val="Times New Roman"/>
        <family val="1"/>
        <charset val="204"/>
      </rPr>
      <t xml:space="preserve">Предоставление прочих видов услуг </t>
    </r>
    <r>
      <rPr>
        <b/>
        <i/>
        <sz val="11"/>
        <color theme="1"/>
        <rFont val="Times New Roman"/>
        <family val="1"/>
        <charset val="204"/>
      </rPr>
      <t xml:space="preserve"> (деятельность общественных организаций, ремонт компьютеров, предметов личного потребления и хозяйственно-бытового назначения, деятельность по предоставления прочих персональных услуг) </t>
    </r>
  </si>
  <si>
    <t xml:space="preserve">19.1. </t>
  </si>
  <si>
    <t>1.</t>
  </si>
  <si>
    <t>2.</t>
  </si>
  <si>
    <t>3.</t>
  </si>
  <si>
    <t>3.1.</t>
  </si>
  <si>
    <t>3.4.</t>
  </si>
  <si>
    <t xml:space="preserve">ВНИМАНИЕ:                                                                                                 Изменять таблицу нельзя!                                                                  Если не хватает срок, то  по одной строке отражаем несколько организаций.                                                                                                                Для вывода на печать пустые строки рекомендуем  скрыть. </t>
  </si>
  <si>
    <t>3.6.</t>
  </si>
  <si>
    <t>3.7.</t>
  </si>
  <si>
    <t xml:space="preserve">3.8. </t>
  </si>
  <si>
    <t xml:space="preserve">3.9. </t>
  </si>
  <si>
    <t>3.10.</t>
  </si>
  <si>
    <t xml:space="preserve">3.11. </t>
  </si>
  <si>
    <t xml:space="preserve">3.12. </t>
  </si>
  <si>
    <t>3.13.</t>
  </si>
  <si>
    <t>3.14.</t>
  </si>
  <si>
    <t>3.15.</t>
  </si>
  <si>
    <t>3.16.</t>
  </si>
  <si>
    <t xml:space="preserve">3.17. </t>
  </si>
  <si>
    <t xml:space="preserve">3.18. </t>
  </si>
  <si>
    <t xml:space="preserve">3.19. </t>
  </si>
  <si>
    <t>3.20.</t>
  </si>
  <si>
    <t xml:space="preserve">3.21. </t>
  </si>
  <si>
    <t xml:space="preserve">3.22. </t>
  </si>
  <si>
    <t xml:space="preserve">3.23. </t>
  </si>
  <si>
    <t xml:space="preserve">3.24. </t>
  </si>
  <si>
    <t>5.</t>
  </si>
  <si>
    <t>5.1.</t>
  </si>
  <si>
    <t>8.</t>
  </si>
  <si>
    <t>БЮДЖЕТНЫЕ СРЕДСТВА, в том числе:</t>
  </si>
  <si>
    <t xml:space="preserve">   бюджет субъекта РФ</t>
  </si>
  <si>
    <t xml:space="preserve">   местный бюджет </t>
  </si>
  <si>
    <t>4.</t>
  </si>
  <si>
    <t>Производство металлургическое</t>
  </si>
  <si>
    <t>Производство готовых металлических изделий, кроме машин и оборудования</t>
  </si>
  <si>
    <t xml:space="preserve">Деятельность по операциям с недвижимым имуществом </t>
  </si>
  <si>
    <t>Государственное управление и обеспечение военной безопасности; социальное обеспечение</t>
  </si>
  <si>
    <t xml:space="preserve">2023 год (прогноз) </t>
  </si>
  <si>
    <t>Объем инвестиций в основной капитал, за исключением инвестиций инфраструктурных монополий (федеральные проекты) и бюджетных ассигнований федерального бюджета</t>
  </si>
  <si>
    <t xml:space="preserve">Объем инвестиций инфраструктурных монополий (федеральные проекты) </t>
  </si>
  <si>
    <t xml:space="preserve">2024 год (прогноз) </t>
  </si>
  <si>
    <t xml:space="preserve">КОНСЕРВАТИВНЫЙ  вариант </t>
  </si>
  <si>
    <t>2021 год (отчет)</t>
  </si>
  <si>
    <t xml:space="preserve">2022 год (оценка) </t>
  </si>
  <si>
    <t xml:space="preserve">2025 год (прогноз) </t>
  </si>
  <si>
    <t xml:space="preserve">   федеральный бюджет </t>
  </si>
  <si>
    <t>ООО "Молочник" Приобретение машин и оборудования техники и перевод нетелей в основное стадо,строительство жилых домов</t>
  </si>
  <si>
    <t>АО "Надежда"Приобретение производственного оборудования, перевод свинок в основное стадо</t>
  </si>
  <si>
    <t>Строительство объекта "Проезд по д.Малый Каменец Большесолдатского района"</t>
  </si>
  <si>
    <t>Ремонт дороги Ржава-Щербачевка</t>
  </si>
  <si>
    <t>Строительство съездов ул.Абессиния М-Каменец</t>
  </si>
  <si>
    <t>МКУ "Управление хозяйственного обслуживания" приобретение  оборудования</t>
  </si>
  <si>
    <t>Строительство объекта"Любимовка 2-е Мальцево-1-е Мальцево"</t>
  </si>
  <si>
    <t>Ремонт подъезда к д.садику в с.Любимовка</t>
  </si>
  <si>
    <t>ОБУ "Станция по борьбе с беолезнями животных"</t>
  </si>
  <si>
    <t xml:space="preserve">МКУ ДОД ДШИ Приобретение оборудования </t>
  </si>
  <si>
    <t>Управление образования Приобретение  компьютерной техники, учебников, мебели и прочего оборудования</t>
  </si>
  <si>
    <t>ООО "Дубрава" Приобретение сельскохозяйственного оборудования</t>
  </si>
  <si>
    <t>КФХ  строительство ангара,Приобретение зданий,сельскохозяйственных машин  и сельскохозяйственного оборудования,земля</t>
  </si>
  <si>
    <t>ИЖС</t>
  </si>
  <si>
    <t>ПО "Большесолдатское" Приобретение производственного оборудования"</t>
  </si>
  <si>
    <t>Индивидуальные предприниматели.Реконструкция бара.</t>
  </si>
  <si>
    <t>предоставление субвенций на пиобретения жилья для детей сирот</t>
  </si>
  <si>
    <t xml:space="preserve"> Большесолдатский сельсовет(1173,90Кап.ремонт площади ул.Мира с.Большое Солдатское) ,освещение,площадка ТКО,Саморядовский сельсовет (1000,06 Освещение)</t>
  </si>
  <si>
    <t>Строительсво МКУК "Саморядовская СОШ"</t>
  </si>
  <si>
    <t>Ремонт проезда по ул.Луговая в д.Бочанка</t>
  </si>
  <si>
    <t>Реконструкция автодороги "Дьяконово-Суджа-граница с Украиной"-Борщень"-Любимовка"-презд д.Косторная"</t>
  </si>
  <si>
    <t>Строительство проезда д. Леоновка</t>
  </si>
  <si>
    <t>Строительство проезда д.Извеково</t>
  </si>
  <si>
    <t>Строительство проезда х.Бердин</t>
  </si>
  <si>
    <t xml:space="preserve">Водоснабжение с.Большесолдатское .Реконструкция </t>
  </si>
  <si>
    <r>
      <t xml:space="preserve">Объем инвестиций в основной капитал за счет всех источников финансирования по району (городу) </t>
    </r>
    <r>
      <rPr>
        <sz val="11"/>
        <rFont val="Times New Roman"/>
        <family val="1"/>
        <charset val="204"/>
      </rPr>
      <t xml:space="preserve">(по крупным и средним организациям) (1+2+3+4+5+6+7+8+9+10+11+12): </t>
    </r>
  </si>
  <si>
    <r>
      <t>Обрабатывающие производства – всего (</t>
    </r>
    <r>
      <rPr>
        <sz val="11"/>
        <rFont val="Times New Roman"/>
        <family val="1"/>
        <charset val="204"/>
      </rPr>
      <t>расшифровать по объектам</t>
    </r>
    <r>
      <rPr>
        <b/>
        <sz val="11"/>
        <rFont val="Times New Roman"/>
        <family val="1"/>
        <charset val="204"/>
      </rPr>
      <t>)</t>
    </r>
  </si>
  <si>
    <r>
      <t xml:space="preserve">Обеспечение электрической энергией,  газом и  паром, конденционирование воздуха  </t>
    </r>
    <r>
      <rPr>
        <i/>
        <sz val="11"/>
        <rFont val="Times New Roman"/>
        <family val="1"/>
        <charset val="204"/>
      </rPr>
      <t>расшифровать по объектам</t>
    </r>
  </si>
  <si>
    <r>
      <t>Водоснабжение; водоотведение, организация сбора и утилизации отходов, деятельность по ликвидации загрязнений  (</t>
    </r>
    <r>
      <rPr>
        <sz val="11"/>
        <rFont val="Times New Roman"/>
        <family val="1"/>
        <charset val="204"/>
      </rPr>
      <t>расшифровать по объектам)</t>
    </r>
  </si>
  <si>
    <r>
      <t xml:space="preserve">Строительсво (строительсво зданий, строительсво инженерных сооружений, работы строительные специализированные) </t>
    </r>
    <r>
      <rPr>
        <sz val="11"/>
        <rFont val="Times New Roman"/>
        <family val="1"/>
        <charset val="204"/>
      </rPr>
      <t>расшифровать по объектам</t>
    </r>
  </si>
  <si>
    <r>
      <rPr>
        <b/>
        <sz val="11"/>
        <rFont val="Times New Roman"/>
        <family val="1"/>
        <charset val="204"/>
      </rPr>
      <t xml:space="preserve">Предоставление прочих видов услуг </t>
    </r>
    <r>
      <rPr>
        <b/>
        <i/>
        <sz val="11"/>
        <rFont val="Times New Roman"/>
        <family val="1"/>
        <charset val="204"/>
      </rPr>
      <t xml:space="preserve"> (деятельность общественных организаций, ремонт компьютеров, предметов личного потребления и хозяйственно-бытового назначения, деятельность по предоставления прочих персональных услуг) </t>
    </r>
  </si>
  <si>
    <r>
      <t xml:space="preserve"> </t>
    </r>
    <r>
      <rPr>
        <i/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объем инвестиций по малым организациям (расшифровать организации с объемами инвестиций);</t>
    </r>
  </si>
  <si>
    <r>
      <t xml:space="preserve">Объем инвестиций в основной капитал за счет всех источников финансирования по району (городу) </t>
    </r>
    <r>
      <rPr>
        <sz val="11"/>
        <color theme="1"/>
        <rFont val="Times New Roman"/>
        <family val="1"/>
        <charset val="204"/>
      </rPr>
      <t xml:space="preserve">(по крупным и средним организациям) (1+2+3+4+5+6+7+8+9+10+11+12): </t>
    </r>
  </si>
  <si>
    <t>на  2023-2025 годы по Саморядовскому сельсовета</t>
  </si>
  <si>
    <t>на  2023-2025 годы по  Саморядовскому сельсовету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</si>
</sst>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horizontal="justify" vertical="top" wrapText="1"/>
      <protection locked="0"/>
    </xf>
    <xf numFmtId="0" fontId="8" fillId="3" borderId="1" xfId="0" applyFont="1" applyFill="1" applyBorder="1" applyAlignment="1" applyProtection="1">
      <alignment horizontal="justify" vertical="top" wrapText="1"/>
      <protection locked="0"/>
    </xf>
    <xf numFmtId="0" fontId="1" fillId="0" borderId="1" xfId="0" applyFont="1" applyBorder="1" applyAlignment="1" applyProtection="1">
      <alignment horizontal="justify" vertical="top" wrapText="1"/>
      <protection locked="0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16" fontId="3" fillId="3" borderId="1" xfId="0" applyNumberFormat="1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6" fontId="3" fillId="2" borderId="1" xfId="0" applyNumberFormat="1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16" fontId="6" fillId="3" borderId="1" xfId="0" applyNumberFormat="1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justify" wrapText="1"/>
      <protection locked="0"/>
    </xf>
    <xf numFmtId="16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17" fontId="6" fillId="2" borderId="1" xfId="0" applyNumberFormat="1" applyFont="1" applyFill="1" applyBorder="1" applyAlignment="1" applyProtection="1">
      <alignment horizontal="center"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" fontId="6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horizontal="justify" vertical="top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vertical="distributed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 applyProtection="1">
      <alignment vertical="distributed"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164" fontId="12" fillId="2" borderId="1" xfId="0" applyNumberFormat="1" applyFont="1" applyFill="1" applyBorder="1" applyAlignment="1">
      <alignment vertical="justify"/>
    </xf>
    <xf numFmtId="0" fontId="12" fillId="2" borderId="1" xfId="0" applyFont="1" applyFill="1" applyBorder="1" applyAlignment="1" applyProtection="1">
      <alignment vertical="justify"/>
      <protection locked="0"/>
    </xf>
    <xf numFmtId="0" fontId="7" fillId="2" borderId="1" xfId="0" applyFont="1" applyFill="1" applyBorder="1" applyAlignment="1" applyProtection="1">
      <alignment vertical="justify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 applyProtection="1">
      <alignment horizontal="justify" vertical="top" wrapText="1"/>
      <protection locked="0"/>
    </xf>
    <xf numFmtId="164" fontId="13" fillId="2" borderId="1" xfId="0" applyNumberFormat="1" applyFont="1" applyFill="1" applyBorder="1" applyAlignment="1" applyProtection="1">
      <alignment horizontal="center"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2" fontId="13" fillId="3" borderId="1" xfId="0" applyNumberFormat="1" applyFont="1" applyFill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 wrapText="1"/>
      <protection locked="0"/>
    </xf>
    <xf numFmtId="164" fontId="13" fillId="2" borderId="1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justify" vertical="top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164" fontId="13" fillId="3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164" fontId="13" fillId="3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15" fillId="2" borderId="1" xfId="0" applyFont="1" applyFill="1" applyBorder="1" applyAlignment="1" applyProtection="1">
      <alignment wrapText="1"/>
      <protection locked="0"/>
    </xf>
    <xf numFmtId="2" fontId="13" fillId="0" borderId="1" xfId="0" applyNumberFormat="1" applyFont="1" applyFill="1" applyBorder="1" applyAlignment="1" applyProtection="1">
      <alignment horizontal="center" wrapText="1"/>
      <protection locked="0"/>
    </xf>
    <xf numFmtId="0" fontId="12" fillId="2" borderId="0" xfId="0" applyFont="1" applyFill="1" applyAlignment="1" applyProtection="1">
      <alignment vertical="distributed" wrapText="1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5" fillId="3" borderId="1" xfId="0" applyFont="1" applyFill="1" applyBorder="1" applyAlignment="1" applyProtection="1">
      <alignment horizontal="justify" wrapText="1"/>
      <protection locked="0"/>
    </xf>
    <xf numFmtId="0" fontId="12" fillId="2" borderId="1" xfId="0" applyFont="1" applyFill="1" applyBorder="1" applyAlignment="1" applyProtection="1">
      <alignment vertical="distributed" wrapText="1"/>
      <protection locked="0"/>
    </xf>
    <xf numFmtId="0" fontId="13" fillId="0" borderId="1" xfId="0" applyFont="1" applyFill="1" applyBorder="1" applyAlignment="1" applyProtection="1">
      <alignment horizontal="center" wrapText="1"/>
      <protection locked="0"/>
    </xf>
    <xf numFmtId="164" fontId="12" fillId="2" borderId="1" xfId="0" applyNumberFormat="1" applyFont="1" applyFill="1" applyBorder="1" applyAlignment="1">
      <alignment vertical="top" wrapText="1"/>
    </xf>
    <xf numFmtId="0" fontId="13" fillId="2" borderId="0" xfId="0" applyFont="1" applyFill="1" applyProtection="1">
      <protection locked="0"/>
    </xf>
    <xf numFmtId="0" fontId="17" fillId="3" borderId="1" xfId="0" applyFont="1" applyFill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2" fontId="0" fillId="3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64" fontId="0" fillId="3" borderId="1" xfId="0" applyNumberFormat="1" applyFont="1" applyFill="1" applyBorder="1" applyAlignment="1" applyProtection="1">
      <alignment horizontal="center" wrapText="1"/>
      <protection locked="0"/>
    </xf>
    <xf numFmtId="2" fontId="0" fillId="0" borderId="1" xfId="0" applyNumberFormat="1" applyFont="1" applyFill="1" applyBorder="1" applyAlignment="1" applyProtection="1">
      <alignment horizontal="center" wrapText="1"/>
      <protection locked="0"/>
    </xf>
    <xf numFmtId="164" fontId="7" fillId="2" borderId="1" xfId="0" applyNumberFormat="1" applyFont="1" applyFill="1" applyBorder="1" applyAlignment="1">
      <alignment vertical="justify"/>
    </xf>
    <xf numFmtId="0" fontId="0" fillId="0" borderId="1" xfId="0" applyFont="1" applyFill="1" applyBorder="1" applyAlignment="1" applyProtection="1">
      <alignment horizontal="center" wrapText="1"/>
      <protection locked="0"/>
    </xf>
    <xf numFmtId="164" fontId="7" fillId="2" borderId="1" xfId="0" applyNumberFormat="1" applyFont="1" applyFill="1" applyBorder="1" applyAlignment="1">
      <alignment vertical="top" wrapText="1"/>
    </xf>
    <xf numFmtId="0" fontId="0" fillId="2" borderId="0" xfId="0" applyFont="1" applyFill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6"/>
  <sheetViews>
    <sheetView topLeftCell="A34" zoomScaleNormal="100" workbookViewId="0">
      <selection activeCell="C5" sqref="C5:Q5"/>
    </sheetView>
  </sheetViews>
  <sheetFormatPr defaultColWidth="9.140625" defaultRowHeight="15" x14ac:dyDescent="0.25"/>
  <cols>
    <col min="1" max="1" width="4.42578125" style="31" customWidth="1"/>
    <col min="2" max="2" width="5.85546875" style="31" customWidth="1"/>
    <col min="3" max="3" width="36.7109375" style="31" customWidth="1"/>
    <col min="4" max="4" width="11.28515625" style="38" customWidth="1"/>
    <col min="5" max="6" width="9.140625" style="27" customWidth="1"/>
    <col min="7" max="7" width="10.5703125" style="27" bestFit="1" customWidth="1"/>
    <col min="8" max="8" width="11.7109375" style="31" bestFit="1" customWidth="1"/>
    <col min="9" max="10" width="9.28515625" style="27" bestFit="1" customWidth="1"/>
    <col min="11" max="12" width="9.28515625" style="31" bestFit="1" customWidth="1"/>
    <col min="13" max="13" width="9.28515625" style="27" bestFit="1" customWidth="1"/>
    <col min="14" max="14" width="9.28515625" style="31" bestFit="1" customWidth="1"/>
    <col min="15" max="15" width="9.28515625" style="27" bestFit="1" customWidth="1"/>
    <col min="16" max="16" width="10.5703125" style="27" bestFit="1" customWidth="1"/>
    <col min="17" max="17" width="9.28515625" style="31" bestFit="1" customWidth="1"/>
    <col min="18" max="18" width="9.5703125" style="27" customWidth="1"/>
    <col min="19" max="16384" width="9.140625" style="31"/>
  </cols>
  <sheetData>
    <row r="1" spans="1:18" ht="15" customHeight="1" x14ac:dyDescent="0.25">
      <c r="A1" s="96" t="s">
        <v>98</v>
      </c>
      <c r="B1" s="96"/>
      <c r="C1" s="96"/>
      <c r="D1" s="96"/>
      <c r="E1" s="96"/>
      <c r="F1" s="96"/>
    </row>
    <row r="2" spans="1:18" ht="111.75" customHeight="1" x14ac:dyDescent="0.25">
      <c r="A2" s="96"/>
      <c r="B2" s="96"/>
      <c r="C2" s="96"/>
      <c r="D2" s="96"/>
      <c r="E2" s="96"/>
      <c r="F2" s="96"/>
    </row>
    <row r="3" spans="1:18" ht="15.75" x14ac:dyDescent="0.25">
      <c r="C3" s="97" t="s">
        <v>12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8" ht="15.75" x14ac:dyDescent="0.25">
      <c r="C4" s="97" t="s">
        <v>171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8" ht="15.75" x14ac:dyDescent="0.25">
      <c r="C5" s="97" t="s">
        <v>18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8" x14ac:dyDescent="0.25">
      <c r="B6" s="1"/>
      <c r="C6" s="1"/>
    </row>
    <row r="7" spans="1:18" ht="15.75" customHeight="1" x14ac:dyDescent="0.25">
      <c r="B7" s="98"/>
      <c r="C7" s="101" t="s">
        <v>13</v>
      </c>
      <c r="D7" s="94" t="s">
        <v>134</v>
      </c>
      <c r="E7" s="94"/>
      <c r="F7" s="94"/>
      <c r="G7" s="94" t="s">
        <v>135</v>
      </c>
      <c r="H7" s="94"/>
      <c r="I7" s="94"/>
      <c r="J7" s="94" t="s">
        <v>129</v>
      </c>
      <c r="K7" s="94"/>
      <c r="L7" s="94"/>
      <c r="M7" s="94" t="s">
        <v>132</v>
      </c>
      <c r="N7" s="94"/>
      <c r="O7" s="94"/>
      <c r="P7" s="94" t="s">
        <v>136</v>
      </c>
      <c r="Q7" s="94"/>
      <c r="R7" s="94"/>
    </row>
    <row r="8" spans="1:18" ht="29.25" customHeight="1" x14ac:dyDescent="0.25">
      <c r="B8" s="99"/>
      <c r="C8" s="102"/>
      <c r="D8" s="44" t="s">
        <v>5</v>
      </c>
      <c r="E8" s="44" t="s">
        <v>7</v>
      </c>
      <c r="F8" s="44" t="s">
        <v>3</v>
      </c>
      <c r="G8" s="44" t="s">
        <v>5</v>
      </c>
      <c r="H8" s="44" t="s">
        <v>7</v>
      </c>
      <c r="I8" s="44" t="s">
        <v>3</v>
      </c>
      <c r="J8" s="44" t="s">
        <v>5</v>
      </c>
      <c r="K8" s="44" t="s">
        <v>7</v>
      </c>
      <c r="L8" s="44" t="s">
        <v>3</v>
      </c>
      <c r="M8" s="44" t="s">
        <v>5</v>
      </c>
      <c r="N8" s="44" t="s">
        <v>7</v>
      </c>
      <c r="O8" s="44" t="s">
        <v>3</v>
      </c>
      <c r="P8" s="44" t="s">
        <v>5</v>
      </c>
      <c r="Q8" s="44" t="s">
        <v>7</v>
      </c>
      <c r="R8" s="44" t="s">
        <v>3</v>
      </c>
    </row>
    <row r="9" spans="1:18" x14ac:dyDescent="0.25">
      <c r="B9" s="100"/>
      <c r="C9" s="103"/>
      <c r="D9" s="44" t="s">
        <v>6</v>
      </c>
      <c r="E9" s="44" t="s">
        <v>10</v>
      </c>
      <c r="F9" s="44" t="s">
        <v>4</v>
      </c>
      <c r="G9" s="44" t="s">
        <v>6</v>
      </c>
      <c r="H9" s="44" t="s">
        <v>8</v>
      </c>
      <c r="I9" s="44" t="s">
        <v>4</v>
      </c>
      <c r="J9" s="44" t="s">
        <v>6</v>
      </c>
      <c r="K9" s="44" t="s">
        <v>8</v>
      </c>
      <c r="L9" s="44" t="s">
        <v>4</v>
      </c>
      <c r="M9" s="44" t="s">
        <v>6</v>
      </c>
      <c r="N9" s="44" t="s">
        <v>8</v>
      </c>
      <c r="O9" s="44" t="s">
        <v>4</v>
      </c>
      <c r="P9" s="44" t="s">
        <v>6</v>
      </c>
      <c r="Q9" s="44" t="s">
        <v>8</v>
      </c>
      <c r="R9" s="44" t="s">
        <v>9</v>
      </c>
    </row>
    <row r="10" spans="1:18" ht="72" customHeight="1" x14ac:dyDescent="0.25">
      <c r="B10" s="2" t="s">
        <v>0</v>
      </c>
      <c r="C10" s="45" t="s">
        <v>163</v>
      </c>
      <c r="D10" s="46">
        <f>D19+D33+D39+D107+D116+D124+D131+D138+D151+D155+D159+D162+D165+D168+D171+D177+D195+D211+D225</f>
        <v>313775.40000000002</v>
      </c>
      <c r="E10" s="47">
        <v>143.6</v>
      </c>
      <c r="F10" s="47">
        <v>107.4</v>
      </c>
      <c r="G10" s="47">
        <f>G19+G33+G39+G107+G116+G124+G131+G138+G151+G155+G159+G162+G165+G168+G171+G177+G195+G211+G225</f>
        <v>474987.9</v>
      </c>
      <c r="H10" s="48">
        <f>G10/D10/I10*10000</f>
        <v>135.88717300537886</v>
      </c>
      <c r="I10" s="47">
        <v>111.4</v>
      </c>
      <c r="J10" s="47">
        <f>J19+J33+J39+J107+J116+J124+J131+J138+J151+J155+J159+J162+J165+J168+J171+J177+J195+J211+J225</f>
        <v>582504.12</v>
      </c>
      <c r="K10" s="48">
        <f>J10/G10/L10*10000</f>
        <v>114.82731301084284</v>
      </c>
      <c r="L10" s="47">
        <v>106.8</v>
      </c>
      <c r="M10" s="47">
        <f>M19+M33+M39+M107+M116+M124+M131+M138+M151+M155+M159+M162+M165+M168+M171+M177+M195+M211+M225</f>
        <v>371342</v>
      </c>
      <c r="N10" s="48">
        <f>M10/J10/O10*10000</f>
        <v>60.540597032138656</v>
      </c>
      <c r="O10" s="47">
        <v>105.3</v>
      </c>
      <c r="P10" s="47">
        <f>P19+P33+P39+P107+P116+P124+P131+P138+P151+P155+P159+P162+P165+P168+P171+P177+P195+P211+P225</f>
        <v>385645</v>
      </c>
      <c r="Q10" s="48">
        <f>P10/M10/R10*10000</f>
        <v>99.095138774770319</v>
      </c>
      <c r="R10" s="47">
        <v>104.8</v>
      </c>
    </row>
    <row r="11" spans="1:18" ht="20.25" customHeight="1" x14ac:dyDescent="0.25">
      <c r="B11" s="4"/>
      <c r="C11" s="49" t="s">
        <v>11</v>
      </c>
      <c r="D11" s="46"/>
      <c r="E11" s="50"/>
      <c r="F11" s="51">
        <v>107.4</v>
      </c>
      <c r="G11" s="50"/>
      <c r="H11" s="52" t="e">
        <f t="shared" ref="H11:H74" si="0">G11/D11/I11*10000</f>
        <v>#DIV/0!</v>
      </c>
      <c r="I11" s="51">
        <v>111.4</v>
      </c>
      <c r="J11" s="51"/>
      <c r="K11" s="52" t="e">
        <f t="shared" ref="K11:K74" si="1">J11/G11/L11*10000</f>
        <v>#DIV/0!</v>
      </c>
      <c r="L11" s="53">
        <v>106.8</v>
      </c>
      <c r="M11" s="51"/>
      <c r="N11" s="52" t="e">
        <f t="shared" ref="N11:N74" si="2">M11/J11/O11*10000</f>
        <v>#DIV/0!</v>
      </c>
      <c r="O11" s="51">
        <v>105.3</v>
      </c>
      <c r="P11" s="51"/>
      <c r="Q11" s="52" t="e">
        <f t="shared" ref="Q11:Q74" si="3">P11/M11/R11*10000</f>
        <v>#DIV/0!</v>
      </c>
      <c r="R11" s="51">
        <v>104.8</v>
      </c>
    </row>
    <row r="12" spans="1:18" ht="42" customHeight="1" x14ac:dyDescent="0.25">
      <c r="B12" s="4"/>
      <c r="C12" s="54" t="s">
        <v>19</v>
      </c>
      <c r="D12" s="46">
        <f>D32+D38+D106+D115+D123+D130+D137+D150+D154+D158+D161+D164+D167+D170+D176+D194+D210+D224+D230</f>
        <v>0</v>
      </c>
      <c r="E12" s="55">
        <v>215.6</v>
      </c>
      <c r="F12" s="51">
        <v>107.4</v>
      </c>
      <c r="G12" s="55"/>
      <c r="H12" s="52" t="e">
        <f t="shared" si="0"/>
        <v>#DIV/0!</v>
      </c>
      <c r="I12" s="51">
        <v>111.4</v>
      </c>
      <c r="J12" s="56"/>
      <c r="K12" s="52" t="e">
        <f t="shared" si="1"/>
        <v>#DIV/0!</v>
      </c>
      <c r="L12" s="53">
        <v>106.8</v>
      </c>
      <c r="M12" s="56"/>
      <c r="N12" s="52" t="e">
        <f t="shared" si="2"/>
        <v>#DIV/0!</v>
      </c>
      <c r="O12" s="51">
        <v>105.3</v>
      </c>
      <c r="P12" s="56"/>
      <c r="Q12" s="52" t="e">
        <f t="shared" si="3"/>
        <v>#DIV/0!</v>
      </c>
      <c r="R12" s="51">
        <v>104.8</v>
      </c>
    </row>
    <row r="13" spans="1:18" ht="113.25" customHeight="1" x14ac:dyDescent="0.25">
      <c r="B13" s="4"/>
      <c r="C13" s="54" t="s">
        <v>130</v>
      </c>
      <c r="D13" s="46">
        <f>D10-D14-D16</f>
        <v>313775.40000000002</v>
      </c>
      <c r="E13" s="55">
        <v>146.5</v>
      </c>
      <c r="F13" s="51">
        <v>107.4</v>
      </c>
      <c r="G13" s="55">
        <f t="shared" ref="G13:P13" si="4">G10-G14-G16</f>
        <v>474987.9</v>
      </c>
      <c r="H13" s="52">
        <f t="shared" si="0"/>
        <v>135.88717300537886</v>
      </c>
      <c r="I13" s="51">
        <v>111.4</v>
      </c>
      <c r="J13" s="56">
        <f t="shared" si="4"/>
        <v>582504.12</v>
      </c>
      <c r="K13" s="52">
        <f t="shared" si="1"/>
        <v>114.82731301084284</v>
      </c>
      <c r="L13" s="53">
        <v>106.8</v>
      </c>
      <c r="M13" s="56">
        <f t="shared" si="4"/>
        <v>371342</v>
      </c>
      <c r="N13" s="52">
        <f t="shared" si="2"/>
        <v>60.540597032138656</v>
      </c>
      <c r="O13" s="51">
        <v>105.3</v>
      </c>
      <c r="P13" s="56">
        <f t="shared" si="4"/>
        <v>385645</v>
      </c>
      <c r="Q13" s="52">
        <f t="shared" si="3"/>
        <v>99.095138774770319</v>
      </c>
      <c r="R13" s="51">
        <v>104.8</v>
      </c>
    </row>
    <row r="14" spans="1:18" ht="47.25" customHeight="1" x14ac:dyDescent="0.25">
      <c r="B14" s="4"/>
      <c r="C14" s="54" t="s">
        <v>131</v>
      </c>
      <c r="D14" s="46">
        <v>0</v>
      </c>
      <c r="E14" s="55"/>
      <c r="F14" s="51">
        <v>107.4</v>
      </c>
      <c r="G14" s="55"/>
      <c r="H14" s="52" t="e">
        <f t="shared" si="0"/>
        <v>#DIV/0!</v>
      </c>
      <c r="I14" s="51">
        <v>111.4</v>
      </c>
      <c r="J14" s="56"/>
      <c r="K14" s="52" t="e">
        <f t="shared" si="1"/>
        <v>#DIV/0!</v>
      </c>
      <c r="L14" s="53">
        <v>106.8</v>
      </c>
      <c r="M14" s="56"/>
      <c r="N14" s="52" t="e">
        <f t="shared" si="2"/>
        <v>#DIV/0!</v>
      </c>
      <c r="O14" s="51">
        <v>105.3</v>
      </c>
      <c r="P14" s="56"/>
      <c r="Q14" s="52" t="e">
        <f t="shared" si="3"/>
        <v>#DIV/0!</v>
      </c>
      <c r="R14" s="51">
        <v>104.8</v>
      </c>
    </row>
    <row r="15" spans="1:18" ht="27.75" customHeight="1" x14ac:dyDescent="0.25">
      <c r="B15" s="4"/>
      <c r="C15" s="45" t="s">
        <v>121</v>
      </c>
      <c r="D15" s="46">
        <f>D16+D17+D18</f>
        <v>0</v>
      </c>
      <c r="E15" s="57"/>
      <c r="F15" s="57">
        <v>107.4</v>
      </c>
      <c r="G15" s="57">
        <f>G16+G17+G18</f>
        <v>0</v>
      </c>
      <c r="H15" s="48" t="e">
        <f t="shared" si="0"/>
        <v>#DIV/0!</v>
      </c>
      <c r="I15" s="57">
        <v>111.4</v>
      </c>
      <c r="J15" s="57">
        <f>J16+J17+J18</f>
        <v>0</v>
      </c>
      <c r="K15" s="48" t="e">
        <f t="shared" si="1"/>
        <v>#DIV/0!</v>
      </c>
      <c r="L15" s="58">
        <v>106.8</v>
      </c>
      <c r="M15" s="57">
        <f>M16+M17+M18</f>
        <v>0</v>
      </c>
      <c r="N15" s="48" t="e">
        <f t="shared" si="2"/>
        <v>#DIV/0!</v>
      </c>
      <c r="O15" s="57">
        <v>105.3</v>
      </c>
      <c r="P15" s="57">
        <f>P16+P17+P18</f>
        <v>0</v>
      </c>
      <c r="Q15" s="48" t="e">
        <f t="shared" si="3"/>
        <v>#DIV/0!</v>
      </c>
      <c r="R15" s="57">
        <v>104.8</v>
      </c>
    </row>
    <row r="16" spans="1:18" ht="18.75" customHeight="1" x14ac:dyDescent="0.25">
      <c r="B16" s="4"/>
      <c r="C16" s="54" t="s">
        <v>137</v>
      </c>
      <c r="D16" s="46"/>
      <c r="E16" s="51"/>
      <c r="F16" s="51">
        <v>107.4</v>
      </c>
      <c r="G16" s="59"/>
      <c r="H16" s="52" t="e">
        <f t="shared" si="0"/>
        <v>#DIV/0!</v>
      </c>
      <c r="I16" s="51">
        <v>111.4</v>
      </c>
      <c r="J16" s="51"/>
      <c r="K16" s="52" t="e">
        <f t="shared" si="1"/>
        <v>#DIV/0!</v>
      </c>
      <c r="L16" s="53">
        <v>106.8</v>
      </c>
      <c r="M16" s="51"/>
      <c r="N16" s="52" t="e">
        <f t="shared" si="2"/>
        <v>#DIV/0!</v>
      </c>
      <c r="O16" s="51">
        <v>105.3</v>
      </c>
      <c r="P16" s="51"/>
      <c r="Q16" s="52" t="e">
        <f t="shared" si="3"/>
        <v>#DIV/0!</v>
      </c>
      <c r="R16" s="51">
        <v>104.8</v>
      </c>
    </row>
    <row r="17" spans="2:18" ht="18.75" customHeight="1" x14ac:dyDescent="0.25">
      <c r="B17" s="4"/>
      <c r="C17" s="54" t="s">
        <v>122</v>
      </c>
      <c r="D17" s="46"/>
      <c r="E17" s="51"/>
      <c r="F17" s="51">
        <v>107.4</v>
      </c>
      <c r="G17" s="51"/>
      <c r="H17" s="52" t="e">
        <f t="shared" si="0"/>
        <v>#DIV/0!</v>
      </c>
      <c r="I17" s="51">
        <v>111.4</v>
      </c>
      <c r="J17" s="51"/>
      <c r="K17" s="52" t="e">
        <f t="shared" si="1"/>
        <v>#DIV/0!</v>
      </c>
      <c r="L17" s="53">
        <v>106.8</v>
      </c>
      <c r="M17" s="51"/>
      <c r="N17" s="52" t="e">
        <f t="shared" si="2"/>
        <v>#DIV/0!</v>
      </c>
      <c r="O17" s="51">
        <v>105.3</v>
      </c>
      <c r="P17" s="51"/>
      <c r="Q17" s="52" t="e">
        <f t="shared" si="3"/>
        <v>#DIV/0!</v>
      </c>
      <c r="R17" s="51">
        <v>104.8</v>
      </c>
    </row>
    <row r="18" spans="2:18" ht="18" customHeight="1" x14ac:dyDescent="0.25">
      <c r="B18" s="6"/>
      <c r="C18" s="60" t="s">
        <v>123</v>
      </c>
      <c r="D18" s="46"/>
      <c r="E18" s="50"/>
      <c r="F18" s="51">
        <v>107.4</v>
      </c>
      <c r="G18" s="50"/>
      <c r="H18" s="52" t="e">
        <f t="shared" si="0"/>
        <v>#DIV/0!</v>
      </c>
      <c r="I18" s="51">
        <v>111.4</v>
      </c>
      <c r="J18" s="51"/>
      <c r="K18" s="52" t="e">
        <f t="shared" si="1"/>
        <v>#DIV/0!</v>
      </c>
      <c r="L18" s="53">
        <v>106.8</v>
      </c>
      <c r="M18" s="51"/>
      <c r="N18" s="52" t="e">
        <f t="shared" si="2"/>
        <v>#DIV/0!</v>
      </c>
      <c r="O18" s="51">
        <v>105.3</v>
      </c>
      <c r="P18" s="51"/>
      <c r="Q18" s="52" t="e">
        <f t="shared" si="3"/>
        <v>#DIV/0!</v>
      </c>
      <c r="R18" s="51">
        <v>104.8</v>
      </c>
    </row>
    <row r="19" spans="2:18" ht="42.75" customHeight="1" x14ac:dyDescent="0.25">
      <c r="B19" s="8" t="s">
        <v>93</v>
      </c>
      <c r="C19" s="61" t="s">
        <v>39</v>
      </c>
      <c r="D19" s="62">
        <f>D20+D21+D22+D23+D24+D25+D26+D27+D28+D29+D30+D31</f>
        <v>313775.40000000002</v>
      </c>
      <c r="E19" s="47">
        <v>282.39999999999998</v>
      </c>
      <c r="F19" s="47">
        <v>107.4</v>
      </c>
      <c r="G19" s="47">
        <f t="shared" ref="G19:P19" si="5">G20+G21+G22+G23+G24+G25+G26+G27+G28+G29+G30+G31</f>
        <v>358751</v>
      </c>
      <c r="H19" s="48">
        <f t="shared" si="0"/>
        <v>102.63347593244517</v>
      </c>
      <c r="I19" s="47">
        <v>111.4</v>
      </c>
      <c r="J19" s="47">
        <f t="shared" si="5"/>
        <v>343951</v>
      </c>
      <c r="K19" s="48">
        <f t="shared" si="1"/>
        <v>89.770202209148081</v>
      </c>
      <c r="L19" s="58">
        <v>106.8</v>
      </c>
      <c r="M19" s="47">
        <f t="shared" si="5"/>
        <v>371342</v>
      </c>
      <c r="N19" s="48">
        <f t="shared" si="2"/>
        <v>102.52956728859789</v>
      </c>
      <c r="O19" s="57">
        <v>105.3</v>
      </c>
      <c r="P19" s="47">
        <f t="shared" si="5"/>
        <v>385645</v>
      </c>
      <c r="Q19" s="48">
        <f t="shared" si="3"/>
        <v>99.095138774770319</v>
      </c>
      <c r="R19" s="57">
        <v>104.8</v>
      </c>
    </row>
    <row r="20" spans="2:18" s="10" customFormat="1" ht="27" customHeight="1" x14ac:dyDescent="0.25">
      <c r="B20" s="11"/>
      <c r="C20" s="40" t="s">
        <v>138</v>
      </c>
      <c r="D20" s="46">
        <v>152519.4</v>
      </c>
      <c r="E20" s="51">
        <v>128</v>
      </c>
      <c r="F20" s="51">
        <v>107.4</v>
      </c>
      <c r="G20" s="51">
        <v>180250</v>
      </c>
      <c r="H20" s="52">
        <f t="shared" si="0"/>
        <v>106.08769035095042</v>
      </c>
      <c r="I20" s="51">
        <v>111.4</v>
      </c>
      <c r="J20" s="51">
        <v>165410</v>
      </c>
      <c r="K20" s="52">
        <f t="shared" si="1"/>
        <v>85.924148212792261</v>
      </c>
      <c r="L20" s="53">
        <v>106.8</v>
      </c>
      <c r="M20" s="51">
        <v>185645</v>
      </c>
      <c r="N20" s="52">
        <f t="shared" si="2"/>
        <v>106.58427219296172</v>
      </c>
      <c r="O20" s="51">
        <v>105.3</v>
      </c>
      <c r="P20" s="51">
        <v>195645</v>
      </c>
      <c r="Q20" s="52">
        <f t="shared" si="3"/>
        <v>100.55975668902664</v>
      </c>
      <c r="R20" s="51">
        <v>104.8</v>
      </c>
    </row>
    <row r="21" spans="2:18" s="10" customFormat="1" ht="27" customHeight="1" x14ac:dyDescent="0.25">
      <c r="B21" s="11"/>
      <c r="C21" s="40" t="s">
        <v>139</v>
      </c>
      <c r="D21" s="46">
        <v>161256</v>
      </c>
      <c r="E21" s="51">
        <v>249.3</v>
      </c>
      <c r="F21" s="51">
        <v>107.4</v>
      </c>
      <c r="G21" s="51">
        <v>178501</v>
      </c>
      <c r="H21" s="52">
        <f t="shared" si="0"/>
        <v>99.366405494248966</v>
      </c>
      <c r="I21" s="51">
        <v>111.4</v>
      </c>
      <c r="J21" s="51">
        <v>178541</v>
      </c>
      <c r="K21" s="52">
        <f t="shared" si="1"/>
        <v>93.653940859593376</v>
      </c>
      <c r="L21" s="53">
        <v>106.8</v>
      </c>
      <c r="M21" s="51">
        <v>185697</v>
      </c>
      <c r="N21" s="52">
        <f t="shared" si="2"/>
        <v>98.773070247409478</v>
      </c>
      <c r="O21" s="51">
        <v>105.3</v>
      </c>
      <c r="P21" s="51">
        <v>190000</v>
      </c>
      <c r="Q21" s="52">
        <f t="shared" si="3"/>
        <v>97.63093099170375</v>
      </c>
      <c r="R21" s="51">
        <v>104.8</v>
      </c>
    </row>
    <row r="22" spans="2:18" s="10" customFormat="1" ht="27" customHeight="1" x14ac:dyDescent="0.25">
      <c r="B22" s="11"/>
      <c r="C22" s="40"/>
      <c r="D22" s="46"/>
      <c r="E22" s="51"/>
      <c r="F22" s="51">
        <v>107.4</v>
      </c>
      <c r="G22" s="51"/>
      <c r="H22" s="52" t="e">
        <f t="shared" si="0"/>
        <v>#DIV/0!</v>
      </c>
      <c r="I22" s="51">
        <v>111.4</v>
      </c>
      <c r="J22" s="51"/>
      <c r="K22" s="52" t="e">
        <f t="shared" si="1"/>
        <v>#DIV/0!</v>
      </c>
      <c r="L22" s="53">
        <v>106.8</v>
      </c>
      <c r="M22" s="51"/>
      <c r="N22" s="52" t="e">
        <f t="shared" si="2"/>
        <v>#DIV/0!</v>
      </c>
      <c r="O22" s="51">
        <v>105.3</v>
      </c>
      <c r="P22" s="51"/>
      <c r="Q22" s="52" t="e">
        <f t="shared" si="3"/>
        <v>#DIV/0!</v>
      </c>
      <c r="R22" s="51">
        <v>104.8</v>
      </c>
    </row>
    <row r="23" spans="2:18" s="10" customFormat="1" ht="27" customHeight="1" x14ac:dyDescent="0.25">
      <c r="B23" s="11"/>
      <c r="D23" s="46"/>
      <c r="E23" s="51"/>
      <c r="F23" s="51">
        <v>107.4</v>
      </c>
      <c r="G23" s="51"/>
      <c r="H23" s="52" t="e">
        <f t="shared" si="0"/>
        <v>#DIV/0!</v>
      </c>
      <c r="I23" s="51">
        <v>111.4</v>
      </c>
      <c r="J23" s="51"/>
      <c r="K23" s="52" t="e">
        <f t="shared" si="1"/>
        <v>#DIV/0!</v>
      </c>
      <c r="L23" s="53">
        <v>106.8</v>
      </c>
      <c r="M23" s="51"/>
      <c r="N23" s="52" t="e">
        <f t="shared" si="2"/>
        <v>#DIV/0!</v>
      </c>
      <c r="O23" s="51">
        <v>105.3</v>
      </c>
      <c r="P23" s="51"/>
      <c r="Q23" s="52" t="e">
        <f t="shared" si="3"/>
        <v>#DIV/0!</v>
      </c>
      <c r="R23" s="51">
        <v>104.8</v>
      </c>
    </row>
    <row r="24" spans="2:18" s="10" customFormat="1" ht="27" customHeight="1" x14ac:dyDescent="0.25">
      <c r="B24" s="11"/>
      <c r="C24" s="40"/>
      <c r="D24" s="46"/>
      <c r="E24" s="51"/>
      <c r="F24" s="51">
        <v>107.4</v>
      </c>
      <c r="G24" s="51"/>
      <c r="H24" s="52" t="e">
        <f t="shared" si="0"/>
        <v>#DIV/0!</v>
      </c>
      <c r="I24" s="51">
        <v>111.4</v>
      </c>
      <c r="J24" s="51"/>
      <c r="K24" s="52" t="e">
        <f t="shared" si="1"/>
        <v>#DIV/0!</v>
      </c>
      <c r="L24" s="53">
        <v>106.8</v>
      </c>
      <c r="M24" s="51"/>
      <c r="N24" s="52" t="e">
        <f t="shared" si="2"/>
        <v>#DIV/0!</v>
      </c>
      <c r="O24" s="51">
        <v>105.3</v>
      </c>
      <c r="P24" s="51"/>
      <c r="Q24" s="52" t="e">
        <f t="shared" si="3"/>
        <v>#DIV/0!</v>
      </c>
      <c r="R24" s="51">
        <v>104.8</v>
      </c>
    </row>
    <row r="25" spans="2:18" s="10" customFormat="1" ht="27" customHeight="1" x14ac:dyDescent="0.25">
      <c r="B25" s="11"/>
      <c r="C25" s="63"/>
      <c r="D25" s="46"/>
      <c r="E25" s="51"/>
      <c r="F25" s="51">
        <v>107.4</v>
      </c>
      <c r="G25" s="51"/>
      <c r="H25" s="52" t="e">
        <f t="shared" si="0"/>
        <v>#DIV/0!</v>
      </c>
      <c r="I25" s="51">
        <v>111.4</v>
      </c>
      <c r="J25" s="51"/>
      <c r="K25" s="52" t="e">
        <f t="shared" si="1"/>
        <v>#DIV/0!</v>
      </c>
      <c r="L25" s="53">
        <v>106.8</v>
      </c>
      <c r="M25" s="51"/>
      <c r="N25" s="52" t="e">
        <f t="shared" si="2"/>
        <v>#DIV/0!</v>
      </c>
      <c r="O25" s="51">
        <v>105.3</v>
      </c>
      <c r="P25" s="51"/>
      <c r="Q25" s="52" t="e">
        <f t="shared" si="3"/>
        <v>#DIV/0!</v>
      </c>
      <c r="R25" s="51">
        <v>104.8</v>
      </c>
    </row>
    <row r="26" spans="2:18" s="10" customFormat="1" ht="27" customHeight="1" x14ac:dyDescent="0.25">
      <c r="B26" s="11"/>
      <c r="C26" s="63"/>
      <c r="D26" s="46"/>
      <c r="E26" s="51"/>
      <c r="F26" s="51">
        <v>107.4</v>
      </c>
      <c r="G26" s="51"/>
      <c r="H26" s="52" t="e">
        <f t="shared" si="0"/>
        <v>#DIV/0!</v>
      </c>
      <c r="I26" s="51">
        <v>111.4</v>
      </c>
      <c r="J26" s="51"/>
      <c r="K26" s="52" t="e">
        <f t="shared" si="1"/>
        <v>#DIV/0!</v>
      </c>
      <c r="L26" s="53">
        <v>106.8</v>
      </c>
      <c r="M26" s="51"/>
      <c r="N26" s="52" t="e">
        <f t="shared" si="2"/>
        <v>#DIV/0!</v>
      </c>
      <c r="O26" s="51">
        <v>105.3</v>
      </c>
      <c r="P26" s="51"/>
      <c r="Q26" s="52" t="e">
        <f t="shared" si="3"/>
        <v>#DIV/0!</v>
      </c>
      <c r="R26" s="51">
        <v>104.8</v>
      </c>
    </row>
    <row r="27" spans="2:18" s="10" customFormat="1" ht="27" customHeight="1" x14ac:dyDescent="0.25">
      <c r="B27" s="11"/>
      <c r="C27" s="63"/>
      <c r="D27" s="46"/>
      <c r="E27" s="51"/>
      <c r="F27" s="51">
        <v>107.4</v>
      </c>
      <c r="G27" s="51"/>
      <c r="H27" s="52" t="e">
        <f t="shared" si="0"/>
        <v>#DIV/0!</v>
      </c>
      <c r="I27" s="51">
        <v>111.4</v>
      </c>
      <c r="J27" s="51"/>
      <c r="K27" s="52" t="e">
        <f t="shared" si="1"/>
        <v>#DIV/0!</v>
      </c>
      <c r="L27" s="53">
        <v>106.8</v>
      </c>
      <c r="M27" s="51"/>
      <c r="N27" s="52" t="e">
        <f t="shared" si="2"/>
        <v>#DIV/0!</v>
      </c>
      <c r="O27" s="51">
        <v>105.3</v>
      </c>
      <c r="P27" s="51"/>
      <c r="Q27" s="52" t="e">
        <f t="shared" si="3"/>
        <v>#DIV/0!</v>
      </c>
      <c r="R27" s="51">
        <v>104.8</v>
      </c>
    </row>
    <row r="28" spans="2:18" s="10" customFormat="1" ht="27" customHeight="1" x14ac:dyDescent="0.25">
      <c r="B28" s="11"/>
      <c r="C28" s="63"/>
      <c r="D28" s="46"/>
      <c r="E28" s="51"/>
      <c r="F28" s="51">
        <v>107.4</v>
      </c>
      <c r="G28" s="51"/>
      <c r="H28" s="52" t="e">
        <f t="shared" si="0"/>
        <v>#DIV/0!</v>
      </c>
      <c r="I28" s="51">
        <v>111.4</v>
      </c>
      <c r="J28" s="51"/>
      <c r="K28" s="52" t="e">
        <f t="shared" si="1"/>
        <v>#DIV/0!</v>
      </c>
      <c r="L28" s="53">
        <v>106.8</v>
      </c>
      <c r="M28" s="51"/>
      <c r="N28" s="52" t="e">
        <f t="shared" si="2"/>
        <v>#DIV/0!</v>
      </c>
      <c r="O28" s="51">
        <v>105.3</v>
      </c>
      <c r="P28" s="51"/>
      <c r="Q28" s="52" t="e">
        <f t="shared" si="3"/>
        <v>#DIV/0!</v>
      </c>
      <c r="R28" s="51">
        <v>104.8</v>
      </c>
    </row>
    <row r="29" spans="2:18" s="10" customFormat="1" ht="27" customHeight="1" x14ac:dyDescent="0.25">
      <c r="B29" s="11"/>
      <c r="C29" s="63"/>
      <c r="D29" s="46"/>
      <c r="E29" s="51"/>
      <c r="F29" s="51">
        <v>107.4</v>
      </c>
      <c r="G29" s="51"/>
      <c r="H29" s="52" t="e">
        <f t="shared" si="0"/>
        <v>#DIV/0!</v>
      </c>
      <c r="I29" s="51">
        <v>111.4</v>
      </c>
      <c r="J29" s="51"/>
      <c r="K29" s="52" t="e">
        <f t="shared" si="1"/>
        <v>#DIV/0!</v>
      </c>
      <c r="L29" s="53">
        <v>106.8</v>
      </c>
      <c r="M29" s="51"/>
      <c r="N29" s="52" t="e">
        <f t="shared" si="2"/>
        <v>#DIV/0!</v>
      </c>
      <c r="O29" s="51">
        <v>105.3</v>
      </c>
      <c r="P29" s="51"/>
      <c r="Q29" s="52" t="e">
        <f t="shared" si="3"/>
        <v>#DIV/0!</v>
      </c>
      <c r="R29" s="51">
        <v>104.8</v>
      </c>
    </row>
    <row r="30" spans="2:18" s="10" customFormat="1" ht="27" customHeight="1" x14ac:dyDescent="0.25">
      <c r="B30" s="11"/>
      <c r="C30" s="63"/>
      <c r="D30" s="46"/>
      <c r="E30" s="51"/>
      <c r="F30" s="51">
        <v>107.4</v>
      </c>
      <c r="G30" s="51"/>
      <c r="H30" s="52" t="e">
        <f t="shared" si="0"/>
        <v>#DIV/0!</v>
      </c>
      <c r="I30" s="51">
        <v>111.4</v>
      </c>
      <c r="J30" s="51"/>
      <c r="K30" s="52" t="e">
        <f t="shared" si="1"/>
        <v>#DIV/0!</v>
      </c>
      <c r="L30" s="53">
        <v>106.8</v>
      </c>
      <c r="M30" s="51"/>
      <c r="N30" s="52" t="e">
        <f t="shared" si="2"/>
        <v>#DIV/0!</v>
      </c>
      <c r="O30" s="51">
        <v>105.3</v>
      </c>
      <c r="P30" s="51"/>
      <c r="Q30" s="52" t="e">
        <f t="shared" si="3"/>
        <v>#DIV/0!</v>
      </c>
      <c r="R30" s="51">
        <v>104.8</v>
      </c>
    </row>
    <row r="31" spans="2:18" ht="26.25" customHeight="1" x14ac:dyDescent="0.25">
      <c r="B31" s="11"/>
      <c r="C31" s="64"/>
      <c r="D31" s="46"/>
      <c r="E31" s="50"/>
      <c r="F31" s="51">
        <v>107.4</v>
      </c>
      <c r="G31" s="50"/>
      <c r="H31" s="52" t="e">
        <f t="shared" si="0"/>
        <v>#DIV/0!</v>
      </c>
      <c r="I31" s="51">
        <v>111.4</v>
      </c>
      <c r="J31" s="51"/>
      <c r="K31" s="52" t="e">
        <f t="shared" si="1"/>
        <v>#DIV/0!</v>
      </c>
      <c r="L31" s="53">
        <v>106.8</v>
      </c>
      <c r="M31" s="51"/>
      <c r="N31" s="52" t="e">
        <f t="shared" si="2"/>
        <v>#DIV/0!</v>
      </c>
      <c r="O31" s="51">
        <v>105.3</v>
      </c>
      <c r="P31" s="51"/>
      <c r="Q31" s="52" t="e">
        <f t="shared" si="3"/>
        <v>#DIV/0!</v>
      </c>
      <c r="R31" s="51">
        <v>104.8</v>
      </c>
    </row>
    <row r="32" spans="2:18" s="10" customFormat="1" ht="25.5" customHeight="1" x14ac:dyDescent="0.25">
      <c r="B32" s="11" t="s">
        <v>20</v>
      </c>
      <c r="C32" s="65" t="s">
        <v>21</v>
      </c>
      <c r="D32" s="46"/>
      <c r="E32" s="51"/>
      <c r="F32" s="51">
        <v>107.4</v>
      </c>
      <c r="G32" s="51"/>
      <c r="H32" s="52" t="e">
        <f t="shared" si="0"/>
        <v>#DIV/0!</v>
      </c>
      <c r="I32" s="51">
        <v>111.4</v>
      </c>
      <c r="J32" s="51"/>
      <c r="K32" s="52" t="e">
        <f t="shared" si="1"/>
        <v>#DIV/0!</v>
      </c>
      <c r="L32" s="53">
        <v>106.8</v>
      </c>
      <c r="M32" s="51"/>
      <c r="N32" s="52" t="e">
        <f t="shared" si="2"/>
        <v>#DIV/0!</v>
      </c>
      <c r="O32" s="51">
        <v>105.3</v>
      </c>
      <c r="P32" s="51"/>
      <c r="Q32" s="52" t="e">
        <f t="shared" si="3"/>
        <v>#DIV/0!</v>
      </c>
      <c r="R32" s="51">
        <v>104.8</v>
      </c>
    </row>
    <row r="33" spans="2:18" ht="28.5" customHeight="1" x14ac:dyDescent="0.25">
      <c r="B33" s="14" t="s">
        <v>94</v>
      </c>
      <c r="C33" s="61" t="s">
        <v>38</v>
      </c>
      <c r="D33" s="62">
        <f>D34+D35+D36+D37</f>
        <v>0</v>
      </c>
      <c r="E33" s="47"/>
      <c r="F33" s="47">
        <v>107.4</v>
      </c>
      <c r="G33" s="47">
        <f>G34+G35+G36+G37</f>
        <v>0</v>
      </c>
      <c r="H33" s="48" t="e">
        <f t="shared" si="0"/>
        <v>#DIV/0!</v>
      </c>
      <c r="I33" s="47">
        <v>111.4</v>
      </c>
      <c r="J33" s="47">
        <f>J34+J35+J36+J37</f>
        <v>0</v>
      </c>
      <c r="K33" s="48" t="e">
        <f t="shared" si="1"/>
        <v>#DIV/0!</v>
      </c>
      <c r="L33" s="58">
        <v>106.8</v>
      </c>
      <c r="M33" s="47">
        <f>M34+M35+M36+M37</f>
        <v>0</v>
      </c>
      <c r="N33" s="48" t="e">
        <f t="shared" si="2"/>
        <v>#DIV/0!</v>
      </c>
      <c r="O33" s="57">
        <v>105.3</v>
      </c>
      <c r="P33" s="47">
        <f>P34+P35+P36+P37</f>
        <v>0</v>
      </c>
      <c r="Q33" s="48" t="e">
        <f t="shared" si="3"/>
        <v>#DIV/0!</v>
      </c>
      <c r="R33" s="57">
        <v>104.8</v>
      </c>
    </row>
    <row r="34" spans="2:18" s="10" customFormat="1" ht="28.5" customHeight="1" x14ac:dyDescent="0.25">
      <c r="B34" s="11"/>
      <c r="C34" s="65"/>
      <c r="D34" s="46"/>
      <c r="E34" s="51"/>
      <c r="F34" s="51">
        <v>107.4</v>
      </c>
      <c r="G34" s="51"/>
      <c r="H34" s="52" t="e">
        <f t="shared" si="0"/>
        <v>#DIV/0!</v>
      </c>
      <c r="I34" s="51">
        <v>111.4</v>
      </c>
      <c r="J34" s="51"/>
      <c r="K34" s="52" t="e">
        <f t="shared" si="1"/>
        <v>#DIV/0!</v>
      </c>
      <c r="L34" s="53">
        <v>106.8</v>
      </c>
      <c r="M34" s="51"/>
      <c r="N34" s="52" t="e">
        <f t="shared" si="2"/>
        <v>#DIV/0!</v>
      </c>
      <c r="O34" s="51">
        <v>105.3</v>
      </c>
      <c r="P34" s="51"/>
      <c r="Q34" s="52" t="e">
        <f t="shared" si="3"/>
        <v>#DIV/0!</v>
      </c>
      <c r="R34" s="51">
        <v>104.8</v>
      </c>
    </row>
    <row r="35" spans="2:18" s="10" customFormat="1" ht="28.5" customHeight="1" x14ac:dyDescent="0.25">
      <c r="B35" s="11"/>
      <c r="C35" s="65"/>
      <c r="D35" s="46"/>
      <c r="E35" s="51"/>
      <c r="F35" s="51">
        <v>107.4</v>
      </c>
      <c r="G35" s="51"/>
      <c r="H35" s="52" t="e">
        <f t="shared" si="0"/>
        <v>#DIV/0!</v>
      </c>
      <c r="I35" s="51">
        <v>111.4</v>
      </c>
      <c r="J35" s="51"/>
      <c r="K35" s="52" t="e">
        <f t="shared" si="1"/>
        <v>#DIV/0!</v>
      </c>
      <c r="L35" s="53">
        <v>106.8</v>
      </c>
      <c r="M35" s="51"/>
      <c r="N35" s="52" t="e">
        <f t="shared" si="2"/>
        <v>#DIV/0!</v>
      </c>
      <c r="O35" s="51">
        <v>105.3</v>
      </c>
      <c r="P35" s="51"/>
      <c r="Q35" s="52" t="e">
        <f t="shared" si="3"/>
        <v>#DIV/0!</v>
      </c>
      <c r="R35" s="51">
        <v>104.8</v>
      </c>
    </row>
    <row r="36" spans="2:18" s="10" customFormat="1" ht="28.5" customHeight="1" x14ac:dyDescent="0.25">
      <c r="B36" s="11"/>
      <c r="C36" s="65"/>
      <c r="D36" s="46"/>
      <c r="E36" s="51"/>
      <c r="F36" s="51">
        <v>107.4</v>
      </c>
      <c r="G36" s="51"/>
      <c r="H36" s="52" t="e">
        <f t="shared" si="0"/>
        <v>#DIV/0!</v>
      </c>
      <c r="I36" s="51">
        <v>111.4</v>
      </c>
      <c r="J36" s="51"/>
      <c r="K36" s="52" t="e">
        <f t="shared" si="1"/>
        <v>#DIV/0!</v>
      </c>
      <c r="L36" s="53">
        <v>106.8</v>
      </c>
      <c r="M36" s="51"/>
      <c r="N36" s="52" t="e">
        <f t="shared" si="2"/>
        <v>#DIV/0!</v>
      </c>
      <c r="O36" s="51">
        <v>105.3</v>
      </c>
      <c r="P36" s="51"/>
      <c r="Q36" s="52" t="e">
        <f t="shared" si="3"/>
        <v>#DIV/0!</v>
      </c>
      <c r="R36" s="51">
        <v>104.8</v>
      </c>
    </row>
    <row r="37" spans="2:18" ht="28.5" customHeight="1" x14ac:dyDescent="0.25">
      <c r="B37" s="11"/>
      <c r="C37" s="65"/>
      <c r="D37" s="46"/>
      <c r="E37" s="51"/>
      <c r="F37" s="51">
        <v>107.4</v>
      </c>
      <c r="G37" s="51"/>
      <c r="H37" s="52" t="e">
        <f t="shared" si="0"/>
        <v>#DIV/0!</v>
      </c>
      <c r="I37" s="51">
        <v>111.4</v>
      </c>
      <c r="J37" s="51"/>
      <c r="K37" s="52" t="e">
        <f t="shared" si="1"/>
        <v>#DIV/0!</v>
      </c>
      <c r="L37" s="53">
        <v>106.8</v>
      </c>
      <c r="M37" s="51"/>
      <c r="N37" s="52" t="e">
        <f t="shared" si="2"/>
        <v>#DIV/0!</v>
      </c>
      <c r="O37" s="51">
        <v>105.3</v>
      </c>
      <c r="P37" s="51"/>
      <c r="Q37" s="52" t="e">
        <f t="shared" si="3"/>
        <v>#DIV/0!</v>
      </c>
      <c r="R37" s="51">
        <v>104.8</v>
      </c>
    </row>
    <row r="38" spans="2:18" s="10" customFormat="1" ht="28.5" customHeight="1" x14ac:dyDescent="0.25">
      <c r="B38" s="15" t="s">
        <v>22</v>
      </c>
      <c r="C38" s="65" t="s">
        <v>21</v>
      </c>
      <c r="D38" s="46"/>
      <c r="E38" s="51"/>
      <c r="F38" s="51">
        <v>107.4</v>
      </c>
      <c r="G38" s="51"/>
      <c r="H38" s="52" t="e">
        <f t="shared" si="0"/>
        <v>#DIV/0!</v>
      </c>
      <c r="I38" s="51">
        <v>111.4</v>
      </c>
      <c r="J38" s="51"/>
      <c r="K38" s="52" t="e">
        <f t="shared" si="1"/>
        <v>#DIV/0!</v>
      </c>
      <c r="L38" s="53">
        <v>106.8</v>
      </c>
      <c r="M38" s="51"/>
      <c r="N38" s="52" t="e">
        <f t="shared" si="2"/>
        <v>#DIV/0!</v>
      </c>
      <c r="O38" s="51">
        <v>105.3</v>
      </c>
      <c r="P38" s="51"/>
      <c r="Q38" s="52" t="e">
        <f t="shared" si="3"/>
        <v>#DIV/0!</v>
      </c>
      <c r="R38" s="51">
        <v>104.8</v>
      </c>
    </row>
    <row r="39" spans="2:18" ht="30" customHeight="1" x14ac:dyDescent="0.25">
      <c r="B39" s="14" t="s">
        <v>95</v>
      </c>
      <c r="C39" s="61" t="s">
        <v>164</v>
      </c>
      <c r="D39" s="62">
        <f>D41+D47+D52+D54+D56+D58+D60+D63+D66+D68+D70+D72+D75+D78+D81+D84+D87+D90+D93+D96+D98+D100+D102+D104</f>
        <v>0</v>
      </c>
      <c r="E39" s="47">
        <v>83.2</v>
      </c>
      <c r="F39" s="47">
        <v>107.4</v>
      </c>
      <c r="G39" s="47">
        <f t="shared" ref="G39:P39" si="6">G41+G47+G52+G54+G56+G58+G60+G63+G66+G68+G70+G72+G75+G78+G81+G84+G87+G90+G93+G96+G98+G100+G102+G104</f>
        <v>0</v>
      </c>
      <c r="H39" s="48" t="e">
        <f t="shared" si="0"/>
        <v>#DIV/0!</v>
      </c>
      <c r="I39" s="47">
        <v>111.4</v>
      </c>
      <c r="J39" s="47">
        <f t="shared" si="6"/>
        <v>0</v>
      </c>
      <c r="K39" s="48" t="e">
        <f t="shared" si="1"/>
        <v>#DIV/0!</v>
      </c>
      <c r="L39" s="58">
        <v>106.8</v>
      </c>
      <c r="M39" s="47">
        <f t="shared" si="6"/>
        <v>0</v>
      </c>
      <c r="N39" s="48" t="e">
        <f t="shared" si="2"/>
        <v>#DIV/0!</v>
      </c>
      <c r="O39" s="57">
        <v>105.3</v>
      </c>
      <c r="P39" s="47">
        <f t="shared" si="6"/>
        <v>0</v>
      </c>
      <c r="Q39" s="48" t="e">
        <f t="shared" si="3"/>
        <v>#DIV/0!</v>
      </c>
      <c r="R39" s="57">
        <v>104.8</v>
      </c>
    </row>
    <row r="40" spans="2:18" s="10" customFormat="1" ht="14.25" customHeight="1" x14ac:dyDescent="0.25">
      <c r="B40" s="11"/>
      <c r="C40" s="65" t="s">
        <v>24</v>
      </c>
      <c r="D40" s="46"/>
      <c r="E40" s="51"/>
      <c r="F40" s="51"/>
      <c r="G40" s="51"/>
      <c r="H40" s="66"/>
      <c r="I40" s="51">
        <v>111.4</v>
      </c>
      <c r="J40" s="51"/>
      <c r="K40" s="66"/>
      <c r="L40" s="53">
        <v>106.8</v>
      </c>
      <c r="M40" s="51"/>
      <c r="N40" s="66"/>
      <c r="O40" s="51">
        <v>105.3</v>
      </c>
      <c r="P40" s="51"/>
      <c r="Q40" s="66"/>
      <c r="R40" s="51">
        <v>104.8</v>
      </c>
    </row>
    <row r="41" spans="2:18" s="10" customFormat="1" ht="18" customHeight="1" x14ac:dyDescent="0.25">
      <c r="B41" s="34" t="s">
        <v>96</v>
      </c>
      <c r="C41" s="65" t="s">
        <v>36</v>
      </c>
      <c r="D41" s="46">
        <f>D42+D43+D44+D45+D46</f>
        <v>0</v>
      </c>
      <c r="E41" s="56">
        <v>83.2</v>
      </c>
      <c r="F41" s="51">
        <v>107.4</v>
      </c>
      <c r="G41" s="56">
        <f t="shared" ref="G41" si="7">G42+G43+G44+G45+G46</f>
        <v>0</v>
      </c>
      <c r="H41" s="52" t="e">
        <f t="shared" si="0"/>
        <v>#DIV/0!</v>
      </c>
      <c r="I41" s="51">
        <v>111.4</v>
      </c>
      <c r="J41" s="51">
        <f>J42+J43+J44+J45+J46</f>
        <v>0</v>
      </c>
      <c r="K41" s="52" t="e">
        <f t="shared" si="1"/>
        <v>#DIV/0!</v>
      </c>
      <c r="L41" s="53">
        <v>106.8</v>
      </c>
      <c r="M41" s="51">
        <f>M42+M43+M44+M45+M46</f>
        <v>0</v>
      </c>
      <c r="N41" s="52" t="e">
        <f t="shared" si="2"/>
        <v>#DIV/0!</v>
      </c>
      <c r="O41" s="51">
        <v>105.3</v>
      </c>
      <c r="P41" s="51">
        <f>P42+P43+P44+P45+P46</f>
        <v>0</v>
      </c>
      <c r="Q41" s="52" t="e">
        <f t="shared" si="3"/>
        <v>#DIV/0!</v>
      </c>
      <c r="R41" s="51">
        <v>104.8</v>
      </c>
    </row>
    <row r="42" spans="2:18" s="10" customFormat="1" ht="30" customHeight="1" x14ac:dyDescent="0.25">
      <c r="B42" s="34"/>
      <c r="C42" s="67"/>
      <c r="D42" s="46"/>
      <c r="E42" s="51">
        <v>83.2</v>
      </c>
      <c r="F42" s="51">
        <v>107.4</v>
      </c>
      <c r="G42" s="51"/>
      <c r="H42" s="52" t="e">
        <f t="shared" si="0"/>
        <v>#DIV/0!</v>
      </c>
      <c r="I42" s="51">
        <v>111.4</v>
      </c>
      <c r="J42" s="51"/>
      <c r="K42" s="52" t="e">
        <f t="shared" si="1"/>
        <v>#DIV/0!</v>
      </c>
      <c r="L42" s="53">
        <v>106.8</v>
      </c>
      <c r="M42" s="51"/>
      <c r="N42" s="52" t="e">
        <f t="shared" si="2"/>
        <v>#DIV/0!</v>
      </c>
      <c r="O42" s="51">
        <v>105.3</v>
      </c>
      <c r="P42" s="51"/>
      <c r="Q42" s="52" t="e">
        <f t="shared" si="3"/>
        <v>#DIV/0!</v>
      </c>
      <c r="R42" s="51">
        <v>104.8</v>
      </c>
    </row>
    <row r="43" spans="2:18" s="10" customFormat="1" ht="30" customHeight="1" x14ac:dyDescent="0.25">
      <c r="B43" s="34"/>
      <c r="C43" s="65"/>
      <c r="D43" s="46"/>
      <c r="E43" s="51"/>
      <c r="F43" s="51">
        <v>107.4</v>
      </c>
      <c r="G43" s="51"/>
      <c r="H43" s="52" t="e">
        <f t="shared" si="0"/>
        <v>#DIV/0!</v>
      </c>
      <c r="I43" s="51">
        <v>111.4</v>
      </c>
      <c r="J43" s="51"/>
      <c r="K43" s="52" t="e">
        <f t="shared" si="1"/>
        <v>#DIV/0!</v>
      </c>
      <c r="L43" s="53">
        <v>106.8</v>
      </c>
      <c r="M43" s="51"/>
      <c r="N43" s="52" t="e">
        <f t="shared" si="2"/>
        <v>#DIV/0!</v>
      </c>
      <c r="O43" s="51">
        <v>105.3</v>
      </c>
      <c r="P43" s="51"/>
      <c r="Q43" s="52" t="e">
        <f t="shared" si="3"/>
        <v>#DIV/0!</v>
      </c>
      <c r="R43" s="51">
        <v>104.8</v>
      </c>
    </row>
    <row r="44" spans="2:18" s="10" customFormat="1" ht="30" customHeight="1" x14ac:dyDescent="0.25">
      <c r="B44" s="34"/>
      <c r="C44" s="65"/>
      <c r="D44" s="46"/>
      <c r="E44" s="51"/>
      <c r="F44" s="51">
        <v>107.4</v>
      </c>
      <c r="G44" s="51"/>
      <c r="H44" s="52" t="e">
        <f t="shared" si="0"/>
        <v>#DIV/0!</v>
      </c>
      <c r="I44" s="51">
        <v>111.4</v>
      </c>
      <c r="J44" s="51"/>
      <c r="K44" s="52" t="e">
        <f t="shared" si="1"/>
        <v>#DIV/0!</v>
      </c>
      <c r="L44" s="53">
        <v>106.8</v>
      </c>
      <c r="M44" s="51"/>
      <c r="N44" s="52" t="e">
        <f t="shared" si="2"/>
        <v>#DIV/0!</v>
      </c>
      <c r="O44" s="51">
        <v>105.3</v>
      </c>
      <c r="P44" s="51"/>
      <c r="Q44" s="52" t="e">
        <f t="shared" si="3"/>
        <v>#DIV/0!</v>
      </c>
      <c r="R44" s="51">
        <v>104.8</v>
      </c>
    </row>
    <row r="45" spans="2:18" s="10" customFormat="1" ht="30" customHeight="1" x14ac:dyDescent="0.25">
      <c r="B45" s="34"/>
      <c r="C45" s="65"/>
      <c r="D45" s="46"/>
      <c r="E45" s="51"/>
      <c r="F45" s="51">
        <v>107.4</v>
      </c>
      <c r="G45" s="51"/>
      <c r="H45" s="52" t="e">
        <f t="shared" si="0"/>
        <v>#DIV/0!</v>
      </c>
      <c r="I45" s="51">
        <v>111.4</v>
      </c>
      <c r="J45" s="51"/>
      <c r="K45" s="52" t="e">
        <f t="shared" si="1"/>
        <v>#DIV/0!</v>
      </c>
      <c r="L45" s="53">
        <v>106.8</v>
      </c>
      <c r="M45" s="51"/>
      <c r="N45" s="52" t="e">
        <f t="shared" si="2"/>
        <v>#DIV/0!</v>
      </c>
      <c r="O45" s="51">
        <v>105.3</v>
      </c>
      <c r="P45" s="51"/>
      <c r="Q45" s="52" t="e">
        <f t="shared" si="3"/>
        <v>#DIV/0!</v>
      </c>
      <c r="R45" s="51">
        <v>104.8</v>
      </c>
    </row>
    <row r="46" spans="2:18" s="10" customFormat="1" ht="30" customHeight="1" x14ac:dyDescent="0.25">
      <c r="B46" s="34"/>
      <c r="C46" s="65"/>
      <c r="D46" s="46"/>
      <c r="E46" s="51"/>
      <c r="F46" s="51">
        <v>107.4</v>
      </c>
      <c r="G46" s="51"/>
      <c r="H46" s="52" t="e">
        <f t="shared" si="0"/>
        <v>#DIV/0!</v>
      </c>
      <c r="I46" s="51">
        <v>111.4</v>
      </c>
      <c r="J46" s="51"/>
      <c r="K46" s="52" t="e">
        <f t="shared" si="1"/>
        <v>#DIV/0!</v>
      </c>
      <c r="L46" s="53">
        <v>106.8</v>
      </c>
      <c r="M46" s="51"/>
      <c r="N46" s="52" t="e">
        <f t="shared" si="2"/>
        <v>#DIV/0!</v>
      </c>
      <c r="O46" s="51">
        <v>105.3</v>
      </c>
      <c r="P46" s="51"/>
      <c r="Q46" s="52" t="e">
        <f t="shared" si="3"/>
        <v>#DIV/0!</v>
      </c>
      <c r="R46" s="51">
        <v>104.8</v>
      </c>
    </row>
    <row r="47" spans="2:18" s="10" customFormat="1" ht="30" customHeight="1" x14ac:dyDescent="0.25">
      <c r="B47" s="34" t="s">
        <v>23</v>
      </c>
      <c r="C47" s="65" t="s">
        <v>35</v>
      </c>
      <c r="D47" s="46">
        <f>D48+D49+D50+D51</f>
        <v>0</v>
      </c>
      <c r="E47" s="56"/>
      <c r="F47" s="51">
        <v>107.4</v>
      </c>
      <c r="G47" s="56">
        <f t="shared" ref="G47" si="8">G48+G49+G50+G51</f>
        <v>0</v>
      </c>
      <c r="H47" s="52" t="e">
        <f t="shared" si="0"/>
        <v>#DIV/0!</v>
      </c>
      <c r="I47" s="51">
        <v>111.4</v>
      </c>
      <c r="J47" s="51">
        <f>J48+J49+J50+J51</f>
        <v>0</v>
      </c>
      <c r="K47" s="52" t="e">
        <f t="shared" si="1"/>
        <v>#DIV/0!</v>
      </c>
      <c r="L47" s="53">
        <v>106.8</v>
      </c>
      <c r="M47" s="51">
        <f>M48+M49+M50+M51</f>
        <v>0</v>
      </c>
      <c r="N47" s="52" t="e">
        <f t="shared" si="2"/>
        <v>#DIV/0!</v>
      </c>
      <c r="O47" s="51">
        <v>105.3</v>
      </c>
      <c r="P47" s="51">
        <f>P48+P49+P50+P51</f>
        <v>0</v>
      </c>
      <c r="Q47" s="52" t="e">
        <f t="shared" si="3"/>
        <v>#DIV/0!</v>
      </c>
      <c r="R47" s="51">
        <v>104.8</v>
      </c>
    </row>
    <row r="48" spans="2:18" s="10" customFormat="1" ht="30" customHeight="1" x14ac:dyDescent="0.25">
      <c r="B48" s="34"/>
      <c r="C48" s="65"/>
      <c r="D48" s="46"/>
      <c r="E48" s="51"/>
      <c r="F48" s="51">
        <v>107.4</v>
      </c>
      <c r="G48" s="51"/>
      <c r="H48" s="52" t="e">
        <f t="shared" si="0"/>
        <v>#DIV/0!</v>
      </c>
      <c r="I48" s="51">
        <v>111.4</v>
      </c>
      <c r="J48" s="51"/>
      <c r="K48" s="52" t="e">
        <f t="shared" si="1"/>
        <v>#DIV/0!</v>
      </c>
      <c r="L48" s="53">
        <v>106.8</v>
      </c>
      <c r="M48" s="51"/>
      <c r="N48" s="52" t="e">
        <f t="shared" si="2"/>
        <v>#DIV/0!</v>
      </c>
      <c r="O48" s="51">
        <v>105.3</v>
      </c>
      <c r="P48" s="51"/>
      <c r="Q48" s="52" t="e">
        <f t="shared" si="3"/>
        <v>#DIV/0!</v>
      </c>
      <c r="R48" s="51">
        <v>104.8</v>
      </c>
    </row>
    <row r="49" spans="2:18" s="10" customFormat="1" ht="30" customHeight="1" x14ac:dyDescent="0.25">
      <c r="B49" s="34"/>
      <c r="C49" s="65"/>
      <c r="D49" s="46"/>
      <c r="E49" s="51"/>
      <c r="F49" s="51">
        <v>107.4</v>
      </c>
      <c r="G49" s="51"/>
      <c r="H49" s="52" t="e">
        <f t="shared" si="0"/>
        <v>#DIV/0!</v>
      </c>
      <c r="I49" s="51">
        <v>111.4</v>
      </c>
      <c r="J49" s="51"/>
      <c r="K49" s="52" t="e">
        <f t="shared" si="1"/>
        <v>#DIV/0!</v>
      </c>
      <c r="L49" s="53">
        <v>106.8</v>
      </c>
      <c r="M49" s="51"/>
      <c r="N49" s="52" t="e">
        <f t="shared" si="2"/>
        <v>#DIV/0!</v>
      </c>
      <c r="O49" s="51">
        <v>105.3</v>
      </c>
      <c r="P49" s="51"/>
      <c r="Q49" s="52" t="e">
        <f t="shared" si="3"/>
        <v>#DIV/0!</v>
      </c>
      <c r="R49" s="51">
        <v>104.8</v>
      </c>
    </row>
    <row r="50" spans="2:18" s="10" customFormat="1" ht="30" customHeight="1" x14ac:dyDescent="0.25">
      <c r="B50" s="34"/>
      <c r="C50" s="65"/>
      <c r="D50" s="46"/>
      <c r="E50" s="51"/>
      <c r="F50" s="51">
        <v>107.4</v>
      </c>
      <c r="G50" s="51"/>
      <c r="H50" s="52" t="e">
        <f t="shared" si="0"/>
        <v>#DIV/0!</v>
      </c>
      <c r="I50" s="51">
        <v>111.4</v>
      </c>
      <c r="J50" s="51"/>
      <c r="K50" s="52" t="e">
        <f t="shared" si="1"/>
        <v>#DIV/0!</v>
      </c>
      <c r="L50" s="53">
        <v>106.8</v>
      </c>
      <c r="M50" s="51"/>
      <c r="N50" s="52" t="e">
        <f t="shared" si="2"/>
        <v>#DIV/0!</v>
      </c>
      <c r="O50" s="51">
        <v>105.3</v>
      </c>
      <c r="P50" s="51"/>
      <c r="Q50" s="52" t="e">
        <f t="shared" si="3"/>
        <v>#DIV/0!</v>
      </c>
      <c r="R50" s="51">
        <v>104.8</v>
      </c>
    </row>
    <row r="51" spans="2:18" s="10" customFormat="1" ht="30" customHeight="1" x14ac:dyDescent="0.25">
      <c r="B51" s="34"/>
      <c r="C51" s="65"/>
      <c r="D51" s="46"/>
      <c r="E51" s="51"/>
      <c r="F51" s="51">
        <v>107.4</v>
      </c>
      <c r="G51" s="51"/>
      <c r="H51" s="52" t="e">
        <f t="shared" si="0"/>
        <v>#DIV/0!</v>
      </c>
      <c r="I51" s="51">
        <v>111.4</v>
      </c>
      <c r="J51" s="51"/>
      <c r="K51" s="52" t="e">
        <f t="shared" si="1"/>
        <v>#DIV/0!</v>
      </c>
      <c r="L51" s="53">
        <v>106.8</v>
      </c>
      <c r="M51" s="51"/>
      <c r="N51" s="52" t="e">
        <f t="shared" si="2"/>
        <v>#DIV/0!</v>
      </c>
      <c r="O51" s="51">
        <v>105.3</v>
      </c>
      <c r="P51" s="51"/>
      <c r="Q51" s="52" t="e">
        <f t="shared" si="3"/>
        <v>#DIV/0!</v>
      </c>
      <c r="R51" s="51">
        <v>104.8</v>
      </c>
    </row>
    <row r="52" spans="2:18" s="17" customFormat="1" ht="30" customHeight="1" x14ac:dyDescent="0.25">
      <c r="B52" s="34" t="s">
        <v>26</v>
      </c>
      <c r="C52" s="68" t="s">
        <v>34</v>
      </c>
      <c r="D52" s="46">
        <f>D53</f>
        <v>0</v>
      </c>
      <c r="E52" s="51"/>
      <c r="F52" s="51">
        <v>107.4</v>
      </c>
      <c r="G52" s="51">
        <f>G53</f>
        <v>0</v>
      </c>
      <c r="H52" s="52" t="e">
        <f t="shared" si="0"/>
        <v>#DIV/0!</v>
      </c>
      <c r="I52" s="51">
        <v>111.4</v>
      </c>
      <c r="J52" s="51">
        <f>J53</f>
        <v>0</v>
      </c>
      <c r="K52" s="52" t="e">
        <f t="shared" si="1"/>
        <v>#DIV/0!</v>
      </c>
      <c r="L52" s="53">
        <v>106.8</v>
      </c>
      <c r="M52" s="51">
        <f>M53</f>
        <v>0</v>
      </c>
      <c r="N52" s="52" t="e">
        <f t="shared" si="2"/>
        <v>#DIV/0!</v>
      </c>
      <c r="O52" s="51">
        <v>105.3</v>
      </c>
      <c r="P52" s="51">
        <f>P53</f>
        <v>0</v>
      </c>
      <c r="Q52" s="52" t="e">
        <f t="shared" si="3"/>
        <v>#DIV/0!</v>
      </c>
      <c r="R52" s="51">
        <v>104.8</v>
      </c>
    </row>
    <row r="53" spans="2:18" s="10" customFormat="1" ht="30" customHeight="1" x14ac:dyDescent="0.25">
      <c r="B53" s="34"/>
      <c r="C53" s="65"/>
      <c r="D53" s="46"/>
      <c r="E53" s="51"/>
      <c r="F53" s="51">
        <v>107.4</v>
      </c>
      <c r="G53" s="51"/>
      <c r="H53" s="52" t="e">
        <f t="shared" si="0"/>
        <v>#DIV/0!</v>
      </c>
      <c r="I53" s="51">
        <v>111.4</v>
      </c>
      <c r="J53" s="51"/>
      <c r="K53" s="52" t="e">
        <f t="shared" si="1"/>
        <v>#DIV/0!</v>
      </c>
      <c r="L53" s="53">
        <v>106.8</v>
      </c>
      <c r="M53" s="51"/>
      <c r="N53" s="52" t="e">
        <f t="shared" si="2"/>
        <v>#DIV/0!</v>
      </c>
      <c r="O53" s="51">
        <v>105.3</v>
      </c>
      <c r="P53" s="51"/>
      <c r="Q53" s="52" t="e">
        <f t="shared" si="3"/>
        <v>#DIV/0!</v>
      </c>
      <c r="R53" s="51">
        <v>104.8</v>
      </c>
    </row>
    <row r="54" spans="2:18" s="10" customFormat="1" ht="30" customHeight="1" x14ac:dyDescent="0.25">
      <c r="B54" s="34" t="s">
        <v>97</v>
      </c>
      <c r="C54" s="65" t="s">
        <v>33</v>
      </c>
      <c r="D54" s="46">
        <f>D55</f>
        <v>0</v>
      </c>
      <c r="E54" s="51"/>
      <c r="F54" s="51">
        <v>107.4</v>
      </c>
      <c r="G54" s="51">
        <f>G55</f>
        <v>0</v>
      </c>
      <c r="H54" s="52" t="e">
        <f t="shared" si="0"/>
        <v>#DIV/0!</v>
      </c>
      <c r="I54" s="51">
        <v>111.4</v>
      </c>
      <c r="J54" s="51">
        <f>J55</f>
        <v>0</v>
      </c>
      <c r="K54" s="52" t="e">
        <f t="shared" si="1"/>
        <v>#DIV/0!</v>
      </c>
      <c r="L54" s="53">
        <v>106.8</v>
      </c>
      <c r="M54" s="51">
        <f>M55</f>
        <v>0</v>
      </c>
      <c r="N54" s="52" t="e">
        <f t="shared" si="2"/>
        <v>#DIV/0!</v>
      </c>
      <c r="O54" s="51">
        <v>105.3</v>
      </c>
      <c r="P54" s="51">
        <f>P55</f>
        <v>0</v>
      </c>
      <c r="Q54" s="52" t="e">
        <f t="shared" si="3"/>
        <v>#DIV/0!</v>
      </c>
      <c r="R54" s="51">
        <v>104.8</v>
      </c>
    </row>
    <row r="55" spans="2:18" s="10" customFormat="1" ht="30" customHeight="1" x14ac:dyDescent="0.25">
      <c r="B55" s="34"/>
      <c r="C55" s="65"/>
      <c r="D55" s="46"/>
      <c r="E55" s="51"/>
      <c r="F55" s="51">
        <v>107.4</v>
      </c>
      <c r="G55" s="51"/>
      <c r="H55" s="52" t="e">
        <f t="shared" si="0"/>
        <v>#DIV/0!</v>
      </c>
      <c r="I55" s="51">
        <v>111.4</v>
      </c>
      <c r="J55" s="51"/>
      <c r="K55" s="52" t="e">
        <f t="shared" si="1"/>
        <v>#DIV/0!</v>
      </c>
      <c r="L55" s="53">
        <v>106.8</v>
      </c>
      <c r="M55" s="51"/>
      <c r="N55" s="52" t="e">
        <f t="shared" si="2"/>
        <v>#DIV/0!</v>
      </c>
      <c r="O55" s="51">
        <v>105.3</v>
      </c>
      <c r="P55" s="51"/>
      <c r="Q55" s="52" t="e">
        <f t="shared" si="3"/>
        <v>#DIV/0!</v>
      </c>
      <c r="R55" s="51">
        <v>104.8</v>
      </c>
    </row>
    <row r="56" spans="2:18" s="10" customFormat="1" ht="30" customHeight="1" x14ac:dyDescent="0.25">
      <c r="B56" s="34" t="s">
        <v>27</v>
      </c>
      <c r="C56" s="65" t="s">
        <v>32</v>
      </c>
      <c r="D56" s="46">
        <f>D57</f>
        <v>0</v>
      </c>
      <c r="E56" s="51"/>
      <c r="F56" s="51">
        <v>107.4</v>
      </c>
      <c r="G56" s="51">
        <f>G57</f>
        <v>0</v>
      </c>
      <c r="H56" s="52" t="e">
        <f t="shared" si="0"/>
        <v>#DIV/0!</v>
      </c>
      <c r="I56" s="51">
        <v>111.4</v>
      </c>
      <c r="J56" s="51">
        <f>J57</f>
        <v>0</v>
      </c>
      <c r="K56" s="52" t="e">
        <f t="shared" si="1"/>
        <v>#DIV/0!</v>
      </c>
      <c r="L56" s="53">
        <v>106.8</v>
      </c>
      <c r="M56" s="51">
        <f>M57</f>
        <v>0</v>
      </c>
      <c r="N56" s="52" t="e">
        <f t="shared" si="2"/>
        <v>#DIV/0!</v>
      </c>
      <c r="O56" s="51">
        <v>105.3</v>
      </c>
      <c r="P56" s="51">
        <f>P57</f>
        <v>0</v>
      </c>
      <c r="Q56" s="52" t="e">
        <f t="shared" si="3"/>
        <v>#DIV/0!</v>
      </c>
      <c r="R56" s="51">
        <v>104.8</v>
      </c>
    </row>
    <row r="57" spans="2:18" s="10" customFormat="1" ht="30" customHeight="1" x14ac:dyDescent="0.25">
      <c r="B57" s="34"/>
      <c r="C57" s="65"/>
      <c r="D57" s="46"/>
      <c r="E57" s="51"/>
      <c r="F57" s="51">
        <v>107.4</v>
      </c>
      <c r="G57" s="51"/>
      <c r="H57" s="52" t="e">
        <f t="shared" si="0"/>
        <v>#DIV/0!</v>
      </c>
      <c r="I57" s="51">
        <v>111.4</v>
      </c>
      <c r="J57" s="51"/>
      <c r="K57" s="52" t="e">
        <f t="shared" si="1"/>
        <v>#DIV/0!</v>
      </c>
      <c r="L57" s="53">
        <v>106.8</v>
      </c>
      <c r="M57" s="51"/>
      <c r="N57" s="52" t="e">
        <f t="shared" si="2"/>
        <v>#DIV/0!</v>
      </c>
      <c r="O57" s="51">
        <v>105.3</v>
      </c>
      <c r="P57" s="51"/>
      <c r="Q57" s="52" t="e">
        <f t="shared" si="3"/>
        <v>#DIV/0!</v>
      </c>
      <c r="R57" s="51">
        <v>104.8</v>
      </c>
    </row>
    <row r="58" spans="2:18" s="10" customFormat="1" ht="30" customHeight="1" x14ac:dyDescent="0.25">
      <c r="B58" s="18" t="s">
        <v>99</v>
      </c>
      <c r="C58" s="65" t="s">
        <v>31</v>
      </c>
      <c r="D58" s="46">
        <f>D59</f>
        <v>0</v>
      </c>
      <c r="E58" s="51"/>
      <c r="F58" s="51">
        <v>107.4</v>
      </c>
      <c r="G58" s="51">
        <f>G59</f>
        <v>0</v>
      </c>
      <c r="H58" s="52" t="e">
        <f t="shared" si="0"/>
        <v>#DIV/0!</v>
      </c>
      <c r="I58" s="51">
        <v>111.4</v>
      </c>
      <c r="J58" s="51">
        <f>J59</f>
        <v>0</v>
      </c>
      <c r="K58" s="52" t="e">
        <f t="shared" si="1"/>
        <v>#DIV/0!</v>
      </c>
      <c r="L58" s="53">
        <v>106.8</v>
      </c>
      <c r="M58" s="51">
        <f>M59</f>
        <v>0</v>
      </c>
      <c r="N58" s="52" t="e">
        <f t="shared" si="2"/>
        <v>#DIV/0!</v>
      </c>
      <c r="O58" s="51">
        <v>105.3</v>
      </c>
      <c r="P58" s="51">
        <f>P59</f>
        <v>0</v>
      </c>
      <c r="Q58" s="52" t="e">
        <f t="shared" si="3"/>
        <v>#DIV/0!</v>
      </c>
      <c r="R58" s="51">
        <v>104.8</v>
      </c>
    </row>
    <row r="59" spans="2:18" s="10" customFormat="1" ht="30" customHeight="1" x14ac:dyDescent="0.25">
      <c r="B59" s="34"/>
      <c r="C59" s="65"/>
      <c r="D59" s="46"/>
      <c r="E59" s="51"/>
      <c r="F59" s="51">
        <v>107.4</v>
      </c>
      <c r="G59" s="51"/>
      <c r="H59" s="52" t="e">
        <f t="shared" si="0"/>
        <v>#DIV/0!</v>
      </c>
      <c r="I59" s="51">
        <v>111.4</v>
      </c>
      <c r="J59" s="51"/>
      <c r="K59" s="52" t="e">
        <f t="shared" si="1"/>
        <v>#DIV/0!</v>
      </c>
      <c r="L59" s="53">
        <v>106.8</v>
      </c>
      <c r="M59" s="51"/>
      <c r="N59" s="52" t="e">
        <f t="shared" si="2"/>
        <v>#DIV/0!</v>
      </c>
      <c r="O59" s="51">
        <v>105.3</v>
      </c>
      <c r="P59" s="51"/>
      <c r="Q59" s="52" t="e">
        <f t="shared" si="3"/>
        <v>#DIV/0!</v>
      </c>
      <c r="R59" s="51">
        <v>104.8</v>
      </c>
    </row>
    <row r="60" spans="2:18" s="10" customFormat="1" ht="72" customHeight="1" x14ac:dyDescent="0.25">
      <c r="B60" s="34" t="s">
        <v>100</v>
      </c>
      <c r="C60" s="65" t="s">
        <v>28</v>
      </c>
      <c r="D60" s="46">
        <f>D61+D62</f>
        <v>0</v>
      </c>
      <c r="E60" s="51"/>
      <c r="F60" s="51">
        <v>107.4</v>
      </c>
      <c r="G60" s="51">
        <f>G61+G62</f>
        <v>0</v>
      </c>
      <c r="H60" s="52" t="e">
        <f t="shared" si="0"/>
        <v>#DIV/0!</v>
      </c>
      <c r="I60" s="51">
        <v>111.4</v>
      </c>
      <c r="J60" s="51">
        <f>J61+J62</f>
        <v>0</v>
      </c>
      <c r="K60" s="52" t="e">
        <f t="shared" si="1"/>
        <v>#DIV/0!</v>
      </c>
      <c r="L60" s="53">
        <v>106.8</v>
      </c>
      <c r="M60" s="51">
        <f>M61+M62</f>
        <v>0</v>
      </c>
      <c r="N60" s="52" t="e">
        <f t="shared" si="2"/>
        <v>#DIV/0!</v>
      </c>
      <c r="O60" s="51">
        <v>105.3</v>
      </c>
      <c r="P60" s="51">
        <f>P61+P62</f>
        <v>0</v>
      </c>
      <c r="Q60" s="52" t="e">
        <f t="shared" si="3"/>
        <v>#DIV/0!</v>
      </c>
      <c r="R60" s="51">
        <v>104.8</v>
      </c>
    </row>
    <row r="61" spans="2:18" s="10" customFormat="1" ht="30" customHeight="1" x14ac:dyDescent="0.25">
      <c r="B61" s="34"/>
      <c r="C61" s="65"/>
      <c r="D61" s="46"/>
      <c r="E61" s="51"/>
      <c r="F61" s="51">
        <v>107.4</v>
      </c>
      <c r="G61" s="51"/>
      <c r="H61" s="52" t="e">
        <f t="shared" si="0"/>
        <v>#DIV/0!</v>
      </c>
      <c r="I61" s="51">
        <v>111.4</v>
      </c>
      <c r="J61" s="51"/>
      <c r="K61" s="52" t="e">
        <f t="shared" si="1"/>
        <v>#DIV/0!</v>
      </c>
      <c r="L61" s="53">
        <v>106.8</v>
      </c>
      <c r="M61" s="51"/>
      <c r="N61" s="52" t="e">
        <f t="shared" si="2"/>
        <v>#DIV/0!</v>
      </c>
      <c r="O61" s="51">
        <v>105.3</v>
      </c>
      <c r="P61" s="51"/>
      <c r="Q61" s="52" t="e">
        <f t="shared" si="3"/>
        <v>#DIV/0!</v>
      </c>
      <c r="R61" s="51">
        <v>104.8</v>
      </c>
    </row>
    <row r="62" spans="2:18" s="10" customFormat="1" ht="30" customHeight="1" x14ac:dyDescent="0.25">
      <c r="B62" s="34"/>
      <c r="C62" s="65"/>
      <c r="D62" s="46"/>
      <c r="E62" s="51"/>
      <c r="F62" s="51">
        <v>107.4</v>
      </c>
      <c r="G62" s="51"/>
      <c r="H62" s="52" t="e">
        <f t="shared" si="0"/>
        <v>#DIV/0!</v>
      </c>
      <c r="I62" s="51">
        <v>111.4</v>
      </c>
      <c r="J62" s="51"/>
      <c r="K62" s="52" t="e">
        <f t="shared" si="1"/>
        <v>#DIV/0!</v>
      </c>
      <c r="L62" s="53">
        <v>106.8</v>
      </c>
      <c r="M62" s="51"/>
      <c r="N62" s="52" t="e">
        <f t="shared" si="2"/>
        <v>#DIV/0!</v>
      </c>
      <c r="O62" s="51">
        <v>105.3</v>
      </c>
      <c r="P62" s="51"/>
      <c r="Q62" s="52" t="e">
        <f t="shared" si="3"/>
        <v>#DIV/0!</v>
      </c>
      <c r="R62" s="51">
        <v>104.8</v>
      </c>
    </row>
    <row r="63" spans="2:18" s="10" customFormat="1" ht="30" customHeight="1" x14ac:dyDescent="0.25">
      <c r="B63" s="34" t="s">
        <v>101</v>
      </c>
      <c r="C63" s="65" t="s">
        <v>29</v>
      </c>
      <c r="D63" s="46">
        <f>D64+D65</f>
        <v>0</v>
      </c>
      <c r="E63" s="51"/>
      <c r="F63" s="51">
        <v>107.4</v>
      </c>
      <c r="G63" s="51">
        <f>G64+G65</f>
        <v>0</v>
      </c>
      <c r="H63" s="52" t="e">
        <f t="shared" si="0"/>
        <v>#DIV/0!</v>
      </c>
      <c r="I63" s="51">
        <v>111.4</v>
      </c>
      <c r="J63" s="51">
        <f>J64+J65</f>
        <v>0</v>
      </c>
      <c r="K63" s="52" t="e">
        <f t="shared" si="1"/>
        <v>#DIV/0!</v>
      </c>
      <c r="L63" s="53">
        <v>106.8</v>
      </c>
      <c r="M63" s="51">
        <f>M64+M65</f>
        <v>0</v>
      </c>
      <c r="N63" s="52" t="e">
        <f t="shared" si="2"/>
        <v>#DIV/0!</v>
      </c>
      <c r="O63" s="51">
        <v>105.3</v>
      </c>
      <c r="P63" s="51">
        <f>P64+P65</f>
        <v>0</v>
      </c>
      <c r="Q63" s="52" t="e">
        <f t="shared" si="3"/>
        <v>#DIV/0!</v>
      </c>
      <c r="R63" s="51">
        <v>104.8</v>
      </c>
    </row>
    <row r="64" spans="2:18" s="10" customFormat="1" ht="30" customHeight="1" x14ac:dyDescent="0.25">
      <c r="B64" s="34"/>
      <c r="C64" s="65"/>
      <c r="D64" s="46"/>
      <c r="E64" s="51"/>
      <c r="F64" s="51">
        <v>107.4</v>
      </c>
      <c r="G64" s="51"/>
      <c r="H64" s="52" t="e">
        <f t="shared" si="0"/>
        <v>#DIV/0!</v>
      </c>
      <c r="I64" s="51">
        <v>111.4</v>
      </c>
      <c r="J64" s="51"/>
      <c r="K64" s="52" t="e">
        <f t="shared" si="1"/>
        <v>#DIV/0!</v>
      </c>
      <c r="L64" s="53">
        <v>106.8</v>
      </c>
      <c r="M64" s="51"/>
      <c r="N64" s="52" t="e">
        <f t="shared" si="2"/>
        <v>#DIV/0!</v>
      </c>
      <c r="O64" s="51">
        <v>105.3</v>
      </c>
      <c r="P64" s="51"/>
      <c r="Q64" s="52" t="e">
        <f t="shared" si="3"/>
        <v>#DIV/0!</v>
      </c>
      <c r="R64" s="51">
        <v>104.8</v>
      </c>
    </row>
    <row r="65" spans="2:18" s="10" customFormat="1" ht="30" customHeight="1" x14ac:dyDescent="0.25">
      <c r="B65" s="34"/>
      <c r="C65" s="65"/>
      <c r="D65" s="46"/>
      <c r="E65" s="51"/>
      <c r="F65" s="51">
        <v>107.4</v>
      </c>
      <c r="G65" s="51"/>
      <c r="H65" s="52" t="e">
        <f t="shared" si="0"/>
        <v>#DIV/0!</v>
      </c>
      <c r="I65" s="51">
        <v>111.4</v>
      </c>
      <c r="J65" s="51"/>
      <c r="K65" s="52" t="e">
        <f t="shared" si="1"/>
        <v>#DIV/0!</v>
      </c>
      <c r="L65" s="53">
        <v>106.8</v>
      </c>
      <c r="M65" s="51"/>
      <c r="N65" s="52" t="e">
        <f t="shared" si="2"/>
        <v>#DIV/0!</v>
      </c>
      <c r="O65" s="51">
        <v>105.3</v>
      </c>
      <c r="P65" s="51"/>
      <c r="Q65" s="52" t="e">
        <f t="shared" si="3"/>
        <v>#DIV/0!</v>
      </c>
      <c r="R65" s="51">
        <v>104.8</v>
      </c>
    </row>
    <row r="66" spans="2:18" s="10" customFormat="1" ht="41.25" customHeight="1" x14ac:dyDescent="0.25">
      <c r="B66" s="34" t="s">
        <v>102</v>
      </c>
      <c r="C66" s="65" t="s">
        <v>30</v>
      </c>
      <c r="D66" s="46">
        <f>D67</f>
        <v>0</v>
      </c>
      <c r="E66" s="51"/>
      <c r="F66" s="51">
        <v>107.4</v>
      </c>
      <c r="G66" s="51">
        <f>G67</f>
        <v>0</v>
      </c>
      <c r="H66" s="52" t="e">
        <f t="shared" si="0"/>
        <v>#DIV/0!</v>
      </c>
      <c r="I66" s="51">
        <v>111.4</v>
      </c>
      <c r="J66" s="51">
        <f>J67</f>
        <v>0</v>
      </c>
      <c r="K66" s="52" t="e">
        <f t="shared" si="1"/>
        <v>#DIV/0!</v>
      </c>
      <c r="L66" s="53">
        <v>106.8</v>
      </c>
      <c r="M66" s="51">
        <f>M67</f>
        <v>0</v>
      </c>
      <c r="N66" s="52" t="e">
        <f t="shared" si="2"/>
        <v>#DIV/0!</v>
      </c>
      <c r="O66" s="51">
        <v>105.3</v>
      </c>
      <c r="P66" s="51">
        <f>P67</f>
        <v>0</v>
      </c>
      <c r="Q66" s="52" t="e">
        <f t="shared" si="3"/>
        <v>#DIV/0!</v>
      </c>
      <c r="R66" s="51">
        <v>104.8</v>
      </c>
    </row>
    <row r="67" spans="2:18" s="10" customFormat="1" ht="30" customHeight="1" x14ac:dyDescent="0.25">
      <c r="B67" s="34"/>
      <c r="C67" s="65"/>
      <c r="D67" s="46"/>
      <c r="E67" s="51"/>
      <c r="F67" s="51">
        <v>107.4</v>
      </c>
      <c r="G67" s="51"/>
      <c r="H67" s="52" t="e">
        <f t="shared" si="0"/>
        <v>#DIV/0!</v>
      </c>
      <c r="I67" s="51">
        <v>111.4</v>
      </c>
      <c r="J67" s="51"/>
      <c r="K67" s="52" t="e">
        <f t="shared" si="1"/>
        <v>#DIV/0!</v>
      </c>
      <c r="L67" s="53">
        <v>106.8</v>
      </c>
      <c r="M67" s="51"/>
      <c r="N67" s="52" t="e">
        <f t="shared" si="2"/>
        <v>#DIV/0!</v>
      </c>
      <c r="O67" s="51">
        <v>105.3</v>
      </c>
      <c r="P67" s="51"/>
      <c r="Q67" s="52" t="e">
        <f t="shared" si="3"/>
        <v>#DIV/0!</v>
      </c>
      <c r="R67" s="51">
        <v>104.8</v>
      </c>
    </row>
    <row r="68" spans="2:18" s="10" customFormat="1" ht="30" customHeight="1" x14ac:dyDescent="0.25">
      <c r="B68" s="34" t="s">
        <v>103</v>
      </c>
      <c r="C68" s="65" t="s">
        <v>40</v>
      </c>
      <c r="D68" s="46">
        <f>D69</f>
        <v>0</v>
      </c>
      <c r="E68" s="56"/>
      <c r="F68" s="51">
        <v>107.4</v>
      </c>
      <c r="G68" s="56">
        <f t="shared" ref="G68" si="9">G69</f>
        <v>0</v>
      </c>
      <c r="H68" s="52" t="e">
        <f t="shared" si="0"/>
        <v>#DIV/0!</v>
      </c>
      <c r="I68" s="51">
        <v>111.4</v>
      </c>
      <c r="J68" s="51">
        <f>J69</f>
        <v>0</v>
      </c>
      <c r="K68" s="52" t="e">
        <f t="shared" si="1"/>
        <v>#DIV/0!</v>
      </c>
      <c r="L68" s="53">
        <v>106.8</v>
      </c>
      <c r="M68" s="51">
        <f>M69</f>
        <v>0</v>
      </c>
      <c r="N68" s="52" t="e">
        <f t="shared" si="2"/>
        <v>#DIV/0!</v>
      </c>
      <c r="O68" s="51">
        <v>105.3</v>
      </c>
      <c r="P68" s="51">
        <f>P69</f>
        <v>0</v>
      </c>
      <c r="Q68" s="52" t="e">
        <f t="shared" si="3"/>
        <v>#DIV/0!</v>
      </c>
      <c r="R68" s="51">
        <v>104.8</v>
      </c>
    </row>
    <row r="69" spans="2:18" s="10" customFormat="1" ht="30" customHeight="1" x14ac:dyDescent="0.25">
      <c r="B69" s="34"/>
      <c r="C69" s="65"/>
      <c r="D69" s="46"/>
      <c r="E69" s="51"/>
      <c r="F69" s="51">
        <v>107.4</v>
      </c>
      <c r="G69" s="51"/>
      <c r="H69" s="52" t="e">
        <f t="shared" si="0"/>
        <v>#DIV/0!</v>
      </c>
      <c r="I69" s="51">
        <v>111.4</v>
      </c>
      <c r="J69" s="51"/>
      <c r="K69" s="52" t="e">
        <f t="shared" si="1"/>
        <v>#DIV/0!</v>
      </c>
      <c r="L69" s="53">
        <v>106.8</v>
      </c>
      <c r="M69" s="51"/>
      <c r="N69" s="52" t="e">
        <f t="shared" si="2"/>
        <v>#DIV/0!</v>
      </c>
      <c r="O69" s="51">
        <v>105.3</v>
      </c>
      <c r="P69" s="51"/>
      <c r="Q69" s="52" t="e">
        <f t="shared" si="3"/>
        <v>#DIV/0!</v>
      </c>
      <c r="R69" s="51">
        <v>104.8</v>
      </c>
    </row>
    <row r="70" spans="2:18" s="10" customFormat="1" ht="30" customHeight="1" x14ac:dyDescent="0.25">
      <c r="B70" s="34" t="s">
        <v>104</v>
      </c>
      <c r="C70" s="65" t="s">
        <v>41</v>
      </c>
      <c r="D70" s="46">
        <f>D71</f>
        <v>0</v>
      </c>
      <c r="E70" s="56"/>
      <c r="F70" s="51">
        <v>107.4</v>
      </c>
      <c r="G70" s="56">
        <f t="shared" ref="G70" si="10">G71</f>
        <v>0</v>
      </c>
      <c r="H70" s="52" t="e">
        <f t="shared" si="0"/>
        <v>#DIV/0!</v>
      </c>
      <c r="I70" s="51">
        <v>111.4</v>
      </c>
      <c r="J70" s="51">
        <f>J71</f>
        <v>0</v>
      </c>
      <c r="K70" s="52" t="e">
        <f t="shared" si="1"/>
        <v>#DIV/0!</v>
      </c>
      <c r="L70" s="53">
        <v>106.8</v>
      </c>
      <c r="M70" s="51">
        <f>M71</f>
        <v>0</v>
      </c>
      <c r="N70" s="52" t="e">
        <f t="shared" si="2"/>
        <v>#DIV/0!</v>
      </c>
      <c r="O70" s="51">
        <v>105.3</v>
      </c>
      <c r="P70" s="51">
        <f>P71</f>
        <v>0</v>
      </c>
      <c r="Q70" s="52" t="e">
        <f t="shared" si="3"/>
        <v>#DIV/0!</v>
      </c>
      <c r="R70" s="51">
        <v>104.8</v>
      </c>
    </row>
    <row r="71" spans="2:18" s="10" customFormat="1" ht="30" customHeight="1" x14ac:dyDescent="0.25">
      <c r="B71" s="34"/>
      <c r="C71" s="65"/>
      <c r="D71" s="46"/>
      <c r="E71" s="51"/>
      <c r="F71" s="51">
        <v>107.4</v>
      </c>
      <c r="G71" s="51"/>
      <c r="H71" s="52" t="e">
        <f t="shared" si="0"/>
        <v>#DIV/0!</v>
      </c>
      <c r="I71" s="51">
        <v>111.4</v>
      </c>
      <c r="J71" s="51"/>
      <c r="K71" s="52" t="e">
        <f t="shared" si="1"/>
        <v>#DIV/0!</v>
      </c>
      <c r="L71" s="53">
        <v>106.8</v>
      </c>
      <c r="M71" s="51"/>
      <c r="N71" s="52" t="e">
        <f t="shared" si="2"/>
        <v>#DIV/0!</v>
      </c>
      <c r="O71" s="51">
        <v>105.3</v>
      </c>
      <c r="P71" s="51"/>
      <c r="Q71" s="52" t="e">
        <f t="shared" si="3"/>
        <v>#DIV/0!</v>
      </c>
      <c r="R71" s="51">
        <v>104.8</v>
      </c>
    </row>
    <row r="72" spans="2:18" s="10" customFormat="1" ht="60" customHeight="1" x14ac:dyDescent="0.25">
      <c r="B72" s="34" t="s">
        <v>105</v>
      </c>
      <c r="C72" s="65" t="s">
        <v>42</v>
      </c>
      <c r="D72" s="46">
        <f>D73+D74</f>
        <v>0</v>
      </c>
      <c r="E72" s="56"/>
      <c r="F72" s="51">
        <v>107.4</v>
      </c>
      <c r="G72" s="56">
        <f t="shared" ref="G72" si="11">G73+G74</f>
        <v>0</v>
      </c>
      <c r="H72" s="52" t="e">
        <f t="shared" si="0"/>
        <v>#DIV/0!</v>
      </c>
      <c r="I72" s="51">
        <v>111.4</v>
      </c>
      <c r="J72" s="51">
        <f>J73+J74</f>
        <v>0</v>
      </c>
      <c r="K72" s="52" t="e">
        <f t="shared" si="1"/>
        <v>#DIV/0!</v>
      </c>
      <c r="L72" s="53">
        <v>106.8</v>
      </c>
      <c r="M72" s="51">
        <f>M73+M74</f>
        <v>0</v>
      </c>
      <c r="N72" s="52" t="e">
        <f t="shared" si="2"/>
        <v>#DIV/0!</v>
      </c>
      <c r="O72" s="51">
        <v>105.3</v>
      </c>
      <c r="P72" s="51">
        <f>P73+P74</f>
        <v>0</v>
      </c>
      <c r="Q72" s="52" t="e">
        <f t="shared" si="3"/>
        <v>#DIV/0!</v>
      </c>
      <c r="R72" s="51">
        <v>104.8</v>
      </c>
    </row>
    <row r="73" spans="2:18" s="10" customFormat="1" ht="30" customHeight="1" x14ac:dyDescent="0.25">
      <c r="B73" s="34"/>
      <c r="C73" s="65"/>
      <c r="D73" s="46"/>
      <c r="E73" s="51"/>
      <c r="F73" s="51">
        <v>107.4</v>
      </c>
      <c r="G73" s="51"/>
      <c r="H73" s="52" t="e">
        <f t="shared" si="0"/>
        <v>#DIV/0!</v>
      </c>
      <c r="I73" s="51">
        <v>111.4</v>
      </c>
      <c r="J73" s="51"/>
      <c r="K73" s="52" t="e">
        <f t="shared" si="1"/>
        <v>#DIV/0!</v>
      </c>
      <c r="L73" s="53">
        <v>106.8</v>
      </c>
      <c r="M73" s="51"/>
      <c r="N73" s="52" t="e">
        <f t="shared" si="2"/>
        <v>#DIV/0!</v>
      </c>
      <c r="O73" s="51">
        <v>105.3</v>
      </c>
      <c r="P73" s="51"/>
      <c r="Q73" s="52" t="e">
        <f t="shared" si="3"/>
        <v>#DIV/0!</v>
      </c>
      <c r="R73" s="51">
        <v>104.8</v>
      </c>
    </row>
    <row r="74" spans="2:18" s="10" customFormat="1" ht="30" customHeight="1" x14ac:dyDescent="0.25">
      <c r="B74" s="34"/>
      <c r="C74" s="65"/>
      <c r="D74" s="46"/>
      <c r="E74" s="51"/>
      <c r="F74" s="51">
        <v>107.4</v>
      </c>
      <c r="G74" s="51"/>
      <c r="H74" s="52" t="e">
        <f t="shared" si="0"/>
        <v>#DIV/0!</v>
      </c>
      <c r="I74" s="51">
        <v>111.4</v>
      </c>
      <c r="J74" s="51"/>
      <c r="K74" s="52" t="e">
        <f t="shared" si="1"/>
        <v>#DIV/0!</v>
      </c>
      <c r="L74" s="53">
        <v>106.8</v>
      </c>
      <c r="M74" s="51"/>
      <c r="N74" s="52" t="e">
        <f t="shared" si="2"/>
        <v>#DIV/0!</v>
      </c>
      <c r="O74" s="51">
        <v>105.3</v>
      </c>
      <c r="P74" s="51"/>
      <c r="Q74" s="52" t="e">
        <f t="shared" si="3"/>
        <v>#DIV/0!</v>
      </c>
      <c r="R74" s="51">
        <v>104.8</v>
      </c>
    </row>
    <row r="75" spans="2:18" s="10" customFormat="1" ht="30" customHeight="1" x14ac:dyDescent="0.25">
      <c r="B75" s="34" t="s">
        <v>106</v>
      </c>
      <c r="C75" s="65" t="s">
        <v>43</v>
      </c>
      <c r="D75" s="46">
        <f>D76+D77</f>
        <v>0</v>
      </c>
      <c r="E75" s="56"/>
      <c r="F75" s="51">
        <v>107.4</v>
      </c>
      <c r="G75" s="56">
        <f t="shared" ref="G75" si="12">G76+G77</f>
        <v>0</v>
      </c>
      <c r="H75" s="52" t="e">
        <f t="shared" ref="H75:H138" si="13">G75/D75/I75*10000</f>
        <v>#DIV/0!</v>
      </c>
      <c r="I75" s="51">
        <v>111.4</v>
      </c>
      <c r="J75" s="51">
        <f>J76+J77</f>
        <v>0</v>
      </c>
      <c r="K75" s="52" t="e">
        <f t="shared" ref="K75:K138" si="14">J75/G75/L75*10000</f>
        <v>#DIV/0!</v>
      </c>
      <c r="L75" s="53">
        <v>106.8</v>
      </c>
      <c r="M75" s="51">
        <f>M76+M77</f>
        <v>0</v>
      </c>
      <c r="N75" s="52" t="e">
        <f t="shared" ref="N75:N138" si="15">M75/J75/O75*10000</f>
        <v>#DIV/0!</v>
      </c>
      <c r="O75" s="51">
        <v>105.3</v>
      </c>
      <c r="P75" s="51">
        <f>P76+P77</f>
        <v>0</v>
      </c>
      <c r="Q75" s="52" t="e">
        <f t="shared" ref="Q75:Q138" si="16">P75/M75/R75*10000</f>
        <v>#DIV/0!</v>
      </c>
      <c r="R75" s="51">
        <v>104.8</v>
      </c>
    </row>
    <row r="76" spans="2:18" s="10" customFormat="1" ht="30" customHeight="1" x14ac:dyDescent="0.25">
      <c r="B76" s="34"/>
      <c r="C76" s="65"/>
      <c r="D76" s="46"/>
      <c r="E76" s="51"/>
      <c r="F76" s="51">
        <v>107.4</v>
      </c>
      <c r="G76" s="51"/>
      <c r="H76" s="52" t="e">
        <f t="shared" si="13"/>
        <v>#DIV/0!</v>
      </c>
      <c r="I76" s="51">
        <v>111.4</v>
      </c>
      <c r="J76" s="51"/>
      <c r="K76" s="52" t="e">
        <f t="shared" si="14"/>
        <v>#DIV/0!</v>
      </c>
      <c r="L76" s="53">
        <v>106.8</v>
      </c>
      <c r="M76" s="51"/>
      <c r="N76" s="52" t="e">
        <f t="shared" si="15"/>
        <v>#DIV/0!</v>
      </c>
      <c r="O76" s="51">
        <v>105.3</v>
      </c>
      <c r="P76" s="51"/>
      <c r="Q76" s="52" t="e">
        <f t="shared" si="16"/>
        <v>#DIV/0!</v>
      </c>
      <c r="R76" s="51">
        <v>104.8</v>
      </c>
    </row>
    <row r="77" spans="2:18" s="10" customFormat="1" ht="30" customHeight="1" x14ac:dyDescent="0.25">
      <c r="B77" s="34"/>
      <c r="C77" s="65"/>
      <c r="D77" s="46"/>
      <c r="E77" s="51"/>
      <c r="F77" s="51">
        <v>107.4</v>
      </c>
      <c r="G77" s="51"/>
      <c r="H77" s="52" t="e">
        <f t="shared" si="13"/>
        <v>#DIV/0!</v>
      </c>
      <c r="I77" s="51">
        <v>111.4</v>
      </c>
      <c r="J77" s="51"/>
      <c r="K77" s="52" t="e">
        <f t="shared" si="14"/>
        <v>#DIV/0!</v>
      </c>
      <c r="L77" s="53">
        <v>106.8</v>
      </c>
      <c r="M77" s="51"/>
      <c r="N77" s="52" t="e">
        <f t="shared" si="15"/>
        <v>#DIV/0!</v>
      </c>
      <c r="O77" s="51">
        <v>105.3</v>
      </c>
      <c r="P77" s="51"/>
      <c r="Q77" s="52" t="e">
        <f t="shared" si="16"/>
        <v>#DIV/0!</v>
      </c>
      <c r="R77" s="51">
        <v>104.8</v>
      </c>
    </row>
    <row r="78" spans="2:18" s="10" customFormat="1" ht="42.75" customHeight="1" x14ac:dyDescent="0.25">
      <c r="B78" s="34" t="s">
        <v>107</v>
      </c>
      <c r="C78" s="65" t="s">
        <v>44</v>
      </c>
      <c r="D78" s="46">
        <f>D79+D80</f>
        <v>0</v>
      </c>
      <c r="E78" s="56"/>
      <c r="F78" s="51">
        <v>107.4</v>
      </c>
      <c r="G78" s="56">
        <f t="shared" ref="G78" si="17">G79+G80</f>
        <v>0</v>
      </c>
      <c r="H78" s="52" t="e">
        <f t="shared" si="13"/>
        <v>#DIV/0!</v>
      </c>
      <c r="I78" s="51">
        <v>111.4</v>
      </c>
      <c r="J78" s="51">
        <f>J79+J80</f>
        <v>0</v>
      </c>
      <c r="K78" s="52" t="e">
        <f t="shared" si="14"/>
        <v>#DIV/0!</v>
      </c>
      <c r="L78" s="53">
        <v>106.8</v>
      </c>
      <c r="M78" s="51">
        <f>M79+M80</f>
        <v>0</v>
      </c>
      <c r="N78" s="52" t="e">
        <f t="shared" si="15"/>
        <v>#DIV/0!</v>
      </c>
      <c r="O78" s="51">
        <v>105.3</v>
      </c>
      <c r="P78" s="51">
        <f>P79+P80</f>
        <v>0</v>
      </c>
      <c r="Q78" s="52" t="e">
        <f t="shared" si="16"/>
        <v>#DIV/0!</v>
      </c>
      <c r="R78" s="51">
        <v>104.8</v>
      </c>
    </row>
    <row r="79" spans="2:18" s="10" customFormat="1" ht="30" customHeight="1" x14ac:dyDescent="0.25">
      <c r="B79" s="34"/>
      <c r="C79" s="65"/>
      <c r="D79" s="46"/>
      <c r="E79" s="51"/>
      <c r="F79" s="51">
        <v>107.4</v>
      </c>
      <c r="G79" s="51"/>
      <c r="H79" s="52" t="e">
        <f t="shared" si="13"/>
        <v>#DIV/0!</v>
      </c>
      <c r="I79" s="51">
        <v>111.4</v>
      </c>
      <c r="J79" s="51"/>
      <c r="K79" s="52" t="e">
        <f t="shared" si="14"/>
        <v>#DIV/0!</v>
      </c>
      <c r="L79" s="53">
        <v>106.8</v>
      </c>
      <c r="M79" s="51"/>
      <c r="N79" s="52" t="e">
        <f t="shared" si="15"/>
        <v>#DIV/0!</v>
      </c>
      <c r="O79" s="51">
        <v>105.3</v>
      </c>
      <c r="P79" s="51"/>
      <c r="Q79" s="52" t="e">
        <f t="shared" si="16"/>
        <v>#DIV/0!</v>
      </c>
      <c r="R79" s="51">
        <v>104.8</v>
      </c>
    </row>
    <row r="80" spans="2:18" s="10" customFormat="1" ht="30" customHeight="1" x14ac:dyDescent="0.25">
      <c r="B80" s="34"/>
      <c r="C80" s="65"/>
      <c r="D80" s="46"/>
      <c r="E80" s="51"/>
      <c r="F80" s="51">
        <v>107.4</v>
      </c>
      <c r="G80" s="51"/>
      <c r="H80" s="52" t="e">
        <f t="shared" si="13"/>
        <v>#DIV/0!</v>
      </c>
      <c r="I80" s="51">
        <v>111.4</v>
      </c>
      <c r="J80" s="51"/>
      <c r="K80" s="52" t="e">
        <f t="shared" si="14"/>
        <v>#DIV/0!</v>
      </c>
      <c r="L80" s="53">
        <v>106.8</v>
      </c>
      <c r="M80" s="51"/>
      <c r="N80" s="52" t="e">
        <f t="shared" si="15"/>
        <v>#DIV/0!</v>
      </c>
      <c r="O80" s="51">
        <v>105.3</v>
      </c>
      <c r="P80" s="51"/>
      <c r="Q80" s="52" t="e">
        <f t="shared" si="16"/>
        <v>#DIV/0!</v>
      </c>
      <c r="R80" s="51">
        <v>104.8</v>
      </c>
    </row>
    <row r="81" spans="2:18" s="10" customFormat="1" ht="30" customHeight="1" x14ac:dyDescent="0.25">
      <c r="B81" s="34" t="s">
        <v>108</v>
      </c>
      <c r="C81" s="65" t="s">
        <v>125</v>
      </c>
      <c r="D81" s="46">
        <f>D82+D83</f>
        <v>0</v>
      </c>
      <c r="E81" s="51"/>
      <c r="F81" s="51">
        <v>107.4</v>
      </c>
      <c r="G81" s="51">
        <f>G82+G83</f>
        <v>0</v>
      </c>
      <c r="H81" s="52" t="e">
        <f t="shared" si="13"/>
        <v>#DIV/0!</v>
      </c>
      <c r="I81" s="51">
        <v>111.4</v>
      </c>
      <c r="J81" s="51">
        <f>J82+J83</f>
        <v>0</v>
      </c>
      <c r="K81" s="52" t="e">
        <f t="shared" si="14"/>
        <v>#DIV/0!</v>
      </c>
      <c r="L81" s="53">
        <v>106.8</v>
      </c>
      <c r="M81" s="51">
        <f>M82+M82</f>
        <v>0</v>
      </c>
      <c r="N81" s="52" t="e">
        <f t="shared" si="15"/>
        <v>#DIV/0!</v>
      </c>
      <c r="O81" s="51">
        <v>105.3</v>
      </c>
      <c r="P81" s="51">
        <f>P82+P83</f>
        <v>0</v>
      </c>
      <c r="Q81" s="52" t="e">
        <f t="shared" si="16"/>
        <v>#DIV/0!</v>
      </c>
      <c r="R81" s="51">
        <v>104.8</v>
      </c>
    </row>
    <row r="82" spans="2:18" s="10" customFormat="1" ht="30" customHeight="1" x14ac:dyDescent="0.25">
      <c r="B82" s="34"/>
      <c r="C82" s="65"/>
      <c r="D82" s="46"/>
      <c r="E82" s="51"/>
      <c r="F82" s="51">
        <v>107.4</v>
      </c>
      <c r="G82" s="51"/>
      <c r="H82" s="52" t="e">
        <f t="shared" si="13"/>
        <v>#DIV/0!</v>
      </c>
      <c r="I82" s="51">
        <v>111.4</v>
      </c>
      <c r="J82" s="51"/>
      <c r="K82" s="52" t="e">
        <f t="shared" si="14"/>
        <v>#DIV/0!</v>
      </c>
      <c r="L82" s="53">
        <v>106.8</v>
      </c>
      <c r="M82" s="51"/>
      <c r="N82" s="52" t="e">
        <f t="shared" si="15"/>
        <v>#DIV/0!</v>
      </c>
      <c r="O82" s="51">
        <v>105.3</v>
      </c>
      <c r="P82" s="51"/>
      <c r="Q82" s="52" t="e">
        <f t="shared" si="16"/>
        <v>#DIV/0!</v>
      </c>
      <c r="R82" s="51">
        <v>104.8</v>
      </c>
    </row>
    <row r="83" spans="2:18" s="10" customFormat="1" ht="30" customHeight="1" x14ac:dyDescent="0.25">
      <c r="B83" s="34"/>
      <c r="C83" s="65"/>
      <c r="D83" s="46"/>
      <c r="E83" s="51"/>
      <c r="F83" s="51">
        <v>107.4</v>
      </c>
      <c r="G83" s="51"/>
      <c r="H83" s="52" t="e">
        <f t="shared" si="13"/>
        <v>#DIV/0!</v>
      </c>
      <c r="I83" s="51">
        <v>111.4</v>
      </c>
      <c r="J83" s="51"/>
      <c r="K83" s="52" t="e">
        <f t="shared" si="14"/>
        <v>#DIV/0!</v>
      </c>
      <c r="L83" s="53">
        <v>106.8</v>
      </c>
      <c r="M83" s="51"/>
      <c r="N83" s="52" t="e">
        <f t="shared" si="15"/>
        <v>#DIV/0!</v>
      </c>
      <c r="O83" s="51">
        <v>105.3</v>
      </c>
      <c r="P83" s="51"/>
      <c r="Q83" s="52" t="e">
        <f t="shared" si="16"/>
        <v>#DIV/0!</v>
      </c>
      <c r="R83" s="51">
        <v>104.8</v>
      </c>
    </row>
    <row r="84" spans="2:18" s="10" customFormat="1" ht="48.75" customHeight="1" x14ac:dyDescent="0.25">
      <c r="B84" s="34" t="s">
        <v>109</v>
      </c>
      <c r="C84" s="65" t="s">
        <v>126</v>
      </c>
      <c r="D84" s="46">
        <f>D85+D86</f>
        <v>0</v>
      </c>
      <c r="E84" s="51"/>
      <c r="F84" s="51">
        <v>107.4</v>
      </c>
      <c r="G84" s="51">
        <f>G85+G86</f>
        <v>0</v>
      </c>
      <c r="H84" s="52" t="e">
        <f t="shared" si="13"/>
        <v>#DIV/0!</v>
      </c>
      <c r="I84" s="51">
        <v>111.4</v>
      </c>
      <c r="J84" s="51">
        <f>J85+J86</f>
        <v>0</v>
      </c>
      <c r="K84" s="52" t="e">
        <f t="shared" si="14"/>
        <v>#DIV/0!</v>
      </c>
      <c r="L84" s="53">
        <v>106.8</v>
      </c>
      <c r="M84" s="51">
        <f>M85+M86</f>
        <v>0</v>
      </c>
      <c r="N84" s="52" t="e">
        <f t="shared" si="15"/>
        <v>#DIV/0!</v>
      </c>
      <c r="O84" s="51">
        <v>105.3</v>
      </c>
      <c r="P84" s="51">
        <f>P85+P86</f>
        <v>0</v>
      </c>
      <c r="Q84" s="52" t="e">
        <f t="shared" si="16"/>
        <v>#DIV/0!</v>
      </c>
      <c r="R84" s="51">
        <v>104.8</v>
      </c>
    </row>
    <row r="85" spans="2:18" s="10" customFormat="1" ht="30" customHeight="1" x14ac:dyDescent="0.25">
      <c r="B85" s="34"/>
      <c r="C85" s="65"/>
      <c r="D85" s="46"/>
      <c r="E85" s="51"/>
      <c r="F85" s="51">
        <v>107.4</v>
      </c>
      <c r="G85" s="51"/>
      <c r="H85" s="52" t="e">
        <f t="shared" si="13"/>
        <v>#DIV/0!</v>
      </c>
      <c r="I85" s="51">
        <v>111.4</v>
      </c>
      <c r="J85" s="51"/>
      <c r="K85" s="52" t="e">
        <f t="shared" si="14"/>
        <v>#DIV/0!</v>
      </c>
      <c r="L85" s="53">
        <v>106.8</v>
      </c>
      <c r="M85" s="51"/>
      <c r="N85" s="52" t="e">
        <f t="shared" si="15"/>
        <v>#DIV/0!</v>
      </c>
      <c r="O85" s="51">
        <v>105.3</v>
      </c>
      <c r="P85" s="51"/>
      <c r="Q85" s="52" t="e">
        <f t="shared" si="16"/>
        <v>#DIV/0!</v>
      </c>
      <c r="R85" s="51">
        <v>104.8</v>
      </c>
    </row>
    <row r="86" spans="2:18" s="10" customFormat="1" ht="30" customHeight="1" x14ac:dyDescent="0.25">
      <c r="B86" s="34"/>
      <c r="C86" s="65"/>
      <c r="D86" s="46"/>
      <c r="E86" s="51"/>
      <c r="F86" s="51">
        <v>107.4</v>
      </c>
      <c r="G86" s="51"/>
      <c r="H86" s="52" t="e">
        <f t="shared" si="13"/>
        <v>#DIV/0!</v>
      </c>
      <c r="I86" s="51">
        <v>111.4</v>
      </c>
      <c r="J86" s="51"/>
      <c r="K86" s="52" t="e">
        <f t="shared" si="14"/>
        <v>#DIV/0!</v>
      </c>
      <c r="L86" s="53">
        <v>106.8</v>
      </c>
      <c r="M86" s="51"/>
      <c r="N86" s="52" t="e">
        <f t="shared" si="15"/>
        <v>#DIV/0!</v>
      </c>
      <c r="O86" s="51">
        <v>105.3</v>
      </c>
      <c r="P86" s="51"/>
      <c r="Q86" s="52" t="e">
        <f t="shared" si="16"/>
        <v>#DIV/0!</v>
      </c>
      <c r="R86" s="51">
        <v>104.8</v>
      </c>
    </row>
    <row r="87" spans="2:18" s="10" customFormat="1" ht="35.25" customHeight="1" x14ac:dyDescent="0.25">
      <c r="B87" s="34" t="s">
        <v>110</v>
      </c>
      <c r="C87" s="65" t="s">
        <v>45</v>
      </c>
      <c r="D87" s="46">
        <f>D88+D89</f>
        <v>0</v>
      </c>
      <c r="E87" s="51"/>
      <c r="F87" s="51">
        <v>107.4</v>
      </c>
      <c r="G87" s="51">
        <f>G88+G89</f>
        <v>0</v>
      </c>
      <c r="H87" s="52" t="e">
        <f t="shared" si="13"/>
        <v>#DIV/0!</v>
      </c>
      <c r="I87" s="51">
        <v>111.4</v>
      </c>
      <c r="J87" s="51">
        <f>J88+J89</f>
        <v>0</v>
      </c>
      <c r="K87" s="52" t="e">
        <f t="shared" si="14"/>
        <v>#DIV/0!</v>
      </c>
      <c r="L87" s="53">
        <v>106.8</v>
      </c>
      <c r="M87" s="51">
        <f>M88+M89</f>
        <v>0</v>
      </c>
      <c r="N87" s="52" t="e">
        <f t="shared" si="15"/>
        <v>#DIV/0!</v>
      </c>
      <c r="O87" s="51">
        <v>105.3</v>
      </c>
      <c r="P87" s="51">
        <f>P88+P89</f>
        <v>0</v>
      </c>
      <c r="Q87" s="52" t="e">
        <f t="shared" si="16"/>
        <v>#DIV/0!</v>
      </c>
      <c r="R87" s="51">
        <v>104.8</v>
      </c>
    </row>
    <row r="88" spans="2:18" s="10" customFormat="1" ht="30" customHeight="1" x14ac:dyDescent="0.25">
      <c r="B88" s="34"/>
      <c r="C88" s="65"/>
      <c r="D88" s="46"/>
      <c r="E88" s="51"/>
      <c r="F88" s="51">
        <v>107.4</v>
      </c>
      <c r="G88" s="51"/>
      <c r="H88" s="52" t="e">
        <f t="shared" si="13"/>
        <v>#DIV/0!</v>
      </c>
      <c r="I88" s="51">
        <v>111.4</v>
      </c>
      <c r="J88" s="51"/>
      <c r="K88" s="52" t="e">
        <f t="shared" si="14"/>
        <v>#DIV/0!</v>
      </c>
      <c r="L88" s="53">
        <v>106.8</v>
      </c>
      <c r="M88" s="51"/>
      <c r="N88" s="52" t="e">
        <f t="shared" si="15"/>
        <v>#DIV/0!</v>
      </c>
      <c r="O88" s="51">
        <v>105.3</v>
      </c>
      <c r="P88" s="51"/>
      <c r="Q88" s="52" t="e">
        <f t="shared" si="16"/>
        <v>#DIV/0!</v>
      </c>
      <c r="R88" s="51">
        <v>104.8</v>
      </c>
    </row>
    <row r="89" spans="2:18" s="10" customFormat="1" ht="30" customHeight="1" x14ac:dyDescent="0.25">
      <c r="B89" s="34"/>
      <c r="C89" s="65"/>
      <c r="D89" s="46"/>
      <c r="E89" s="51"/>
      <c r="F89" s="51">
        <v>107.4</v>
      </c>
      <c r="G89" s="51"/>
      <c r="H89" s="52" t="e">
        <f t="shared" si="13"/>
        <v>#DIV/0!</v>
      </c>
      <c r="I89" s="51">
        <v>111.4</v>
      </c>
      <c r="J89" s="51"/>
      <c r="K89" s="52" t="e">
        <f t="shared" si="14"/>
        <v>#DIV/0!</v>
      </c>
      <c r="L89" s="53">
        <v>106.8</v>
      </c>
      <c r="M89" s="51"/>
      <c r="N89" s="52" t="e">
        <f t="shared" si="15"/>
        <v>#DIV/0!</v>
      </c>
      <c r="O89" s="51">
        <v>105.3</v>
      </c>
      <c r="P89" s="51"/>
      <c r="Q89" s="52" t="e">
        <f t="shared" si="16"/>
        <v>#DIV/0!</v>
      </c>
      <c r="R89" s="51">
        <v>104.8</v>
      </c>
    </row>
    <row r="90" spans="2:18" s="10" customFormat="1" ht="30" customHeight="1" x14ac:dyDescent="0.25">
      <c r="B90" s="34" t="s">
        <v>111</v>
      </c>
      <c r="C90" s="65" t="s">
        <v>46</v>
      </c>
      <c r="D90" s="46">
        <f>D91+D92</f>
        <v>0</v>
      </c>
      <c r="E90" s="51"/>
      <c r="F90" s="51">
        <v>107.4</v>
      </c>
      <c r="G90" s="51">
        <f>G91+G92</f>
        <v>0</v>
      </c>
      <c r="H90" s="52" t="e">
        <f t="shared" si="13"/>
        <v>#DIV/0!</v>
      </c>
      <c r="I90" s="51">
        <v>111.4</v>
      </c>
      <c r="J90" s="51">
        <f>J91+J92</f>
        <v>0</v>
      </c>
      <c r="K90" s="52" t="e">
        <f t="shared" si="14"/>
        <v>#DIV/0!</v>
      </c>
      <c r="L90" s="53">
        <v>106.8</v>
      </c>
      <c r="M90" s="51">
        <f>M91+M92</f>
        <v>0</v>
      </c>
      <c r="N90" s="52" t="e">
        <f t="shared" si="15"/>
        <v>#DIV/0!</v>
      </c>
      <c r="O90" s="51">
        <v>105.3</v>
      </c>
      <c r="P90" s="51">
        <f>P91+P92</f>
        <v>0</v>
      </c>
      <c r="Q90" s="52" t="e">
        <f t="shared" si="16"/>
        <v>#DIV/0!</v>
      </c>
      <c r="R90" s="51">
        <v>104.8</v>
      </c>
    </row>
    <row r="91" spans="2:18" s="10" customFormat="1" ht="30" customHeight="1" x14ac:dyDescent="0.25">
      <c r="B91" s="34"/>
      <c r="C91" s="65"/>
      <c r="D91" s="46"/>
      <c r="E91" s="51"/>
      <c r="F91" s="51">
        <v>107.4</v>
      </c>
      <c r="G91" s="51"/>
      <c r="H91" s="52" t="e">
        <f t="shared" si="13"/>
        <v>#DIV/0!</v>
      </c>
      <c r="I91" s="51">
        <v>111.4</v>
      </c>
      <c r="J91" s="51"/>
      <c r="K91" s="52" t="e">
        <f t="shared" si="14"/>
        <v>#DIV/0!</v>
      </c>
      <c r="L91" s="53">
        <v>106.8</v>
      </c>
      <c r="M91" s="51"/>
      <c r="N91" s="52" t="e">
        <f t="shared" si="15"/>
        <v>#DIV/0!</v>
      </c>
      <c r="O91" s="51">
        <v>105.3</v>
      </c>
      <c r="P91" s="51"/>
      <c r="Q91" s="52" t="e">
        <f t="shared" si="16"/>
        <v>#DIV/0!</v>
      </c>
      <c r="R91" s="51">
        <v>104.8</v>
      </c>
    </row>
    <row r="92" spans="2:18" s="10" customFormat="1" ht="30" customHeight="1" x14ac:dyDescent="0.25">
      <c r="B92" s="34"/>
      <c r="C92" s="65"/>
      <c r="D92" s="46"/>
      <c r="E92" s="51"/>
      <c r="F92" s="51">
        <v>107.4</v>
      </c>
      <c r="G92" s="51"/>
      <c r="H92" s="52" t="e">
        <f t="shared" si="13"/>
        <v>#DIV/0!</v>
      </c>
      <c r="I92" s="51">
        <v>111.4</v>
      </c>
      <c r="J92" s="51"/>
      <c r="K92" s="52" t="e">
        <f t="shared" si="14"/>
        <v>#DIV/0!</v>
      </c>
      <c r="L92" s="53">
        <v>106.8</v>
      </c>
      <c r="M92" s="51"/>
      <c r="N92" s="52" t="e">
        <f t="shared" si="15"/>
        <v>#DIV/0!</v>
      </c>
      <c r="O92" s="51">
        <v>105.3</v>
      </c>
      <c r="P92" s="51"/>
      <c r="Q92" s="52" t="e">
        <f t="shared" si="16"/>
        <v>#DIV/0!</v>
      </c>
      <c r="R92" s="51">
        <v>104.8</v>
      </c>
    </row>
    <row r="93" spans="2:18" s="10" customFormat="1" ht="44.25" customHeight="1" x14ac:dyDescent="0.25">
      <c r="B93" s="34" t="s">
        <v>112</v>
      </c>
      <c r="C93" s="65" t="s">
        <v>47</v>
      </c>
      <c r="D93" s="46">
        <f>D94+D95</f>
        <v>0</v>
      </c>
      <c r="E93" s="51"/>
      <c r="F93" s="51">
        <v>107.4</v>
      </c>
      <c r="G93" s="51">
        <f>G94+G95</f>
        <v>0</v>
      </c>
      <c r="H93" s="52" t="e">
        <f t="shared" si="13"/>
        <v>#DIV/0!</v>
      </c>
      <c r="I93" s="51">
        <v>111.4</v>
      </c>
      <c r="J93" s="51">
        <f>J94+J95</f>
        <v>0</v>
      </c>
      <c r="K93" s="52" t="e">
        <f t="shared" si="14"/>
        <v>#DIV/0!</v>
      </c>
      <c r="L93" s="53">
        <v>106.8</v>
      </c>
      <c r="M93" s="51">
        <f>M94+M95</f>
        <v>0</v>
      </c>
      <c r="N93" s="52" t="e">
        <f t="shared" si="15"/>
        <v>#DIV/0!</v>
      </c>
      <c r="O93" s="51">
        <v>105.3</v>
      </c>
      <c r="P93" s="51">
        <f>P94+P95</f>
        <v>0</v>
      </c>
      <c r="Q93" s="52" t="e">
        <f t="shared" si="16"/>
        <v>#DIV/0!</v>
      </c>
      <c r="R93" s="51">
        <v>104.8</v>
      </c>
    </row>
    <row r="94" spans="2:18" s="10" customFormat="1" ht="25.5" customHeight="1" x14ac:dyDescent="0.25">
      <c r="B94" s="34"/>
      <c r="C94" s="65"/>
      <c r="D94" s="46"/>
      <c r="E94" s="51"/>
      <c r="F94" s="51">
        <v>107.4</v>
      </c>
      <c r="G94" s="51"/>
      <c r="H94" s="52" t="e">
        <f t="shared" si="13"/>
        <v>#DIV/0!</v>
      </c>
      <c r="I94" s="51">
        <v>111.4</v>
      </c>
      <c r="J94" s="51"/>
      <c r="K94" s="52" t="e">
        <f t="shared" si="14"/>
        <v>#DIV/0!</v>
      </c>
      <c r="L94" s="53">
        <v>106.8</v>
      </c>
      <c r="M94" s="51"/>
      <c r="N94" s="52" t="e">
        <f t="shared" si="15"/>
        <v>#DIV/0!</v>
      </c>
      <c r="O94" s="51">
        <v>105.3</v>
      </c>
      <c r="P94" s="51"/>
      <c r="Q94" s="52" t="e">
        <f t="shared" si="16"/>
        <v>#DIV/0!</v>
      </c>
      <c r="R94" s="51">
        <v>104.8</v>
      </c>
    </row>
    <row r="95" spans="2:18" s="10" customFormat="1" ht="25.5" customHeight="1" x14ac:dyDescent="0.25">
      <c r="B95" s="34"/>
      <c r="C95" s="65"/>
      <c r="D95" s="46"/>
      <c r="E95" s="51"/>
      <c r="F95" s="51">
        <v>107.4</v>
      </c>
      <c r="G95" s="51"/>
      <c r="H95" s="52" t="e">
        <f t="shared" si="13"/>
        <v>#DIV/0!</v>
      </c>
      <c r="I95" s="51">
        <v>111.4</v>
      </c>
      <c r="J95" s="51"/>
      <c r="K95" s="52" t="e">
        <f t="shared" si="14"/>
        <v>#DIV/0!</v>
      </c>
      <c r="L95" s="53">
        <v>106.8</v>
      </c>
      <c r="M95" s="51"/>
      <c r="N95" s="52" t="e">
        <f t="shared" si="15"/>
        <v>#DIV/0!</v>
      </c>
      <c r="O95" s="51">
        <v>105.3</v>
      </c>
      <c r="P95" s="51"/>
      <c r="Q95" s="52" t="e">
        <f t="shared" si="16"/>
        <v>#DIV/0!</v>
      </c>
      <c r="R95" s="51">
        <v>104.8</v>
      </c>
    </row>
    <row r="96" spans="2:18" s="10" customFormat="1" ht="30.75" customHeight="1" x14ac:dyDescent="0.25">
      <c r="B96" s="34" t="s">
        <v>113</v>
      </c>
      <c r="C96" s="65" t="s">
        <v>48</v>
      </c>
      <c r="D96" s="46">
        <f>D97</f>
        <v>0</v>
      </c>
      <c r="E96" s="51"/>
      <c r="F96" s="51">
        <v>107.4</v>
      </c>
      <c r="G96" s="51">
        <f>G97</f>
        <v>0</v>
      </c>
      <c r="H96" s="52" t="e">
        <f t="shared" si="13"/>
        <v>#DIV/0!</v>
      </c>
      <c r="I96" s="51">
        <v>111.4</v>
      </c>
      <c r="J96" s="51">
        <f>J97</f>
        <v>0</v>
      </c>
      <c r="K96" s="52" t="e">
        <f t="shared" si="14"/>
        <v>#DIV/0!</v>
      </c>
      <c r="L96" s="53">
        <v>106.8</v>
      </c>
      <c r="M96" s="51">
        <f>M97</f>
        <v>0</v>
      </c>
      <c r="N96" s="52" t="e">
        <f t="shared" si="15"/>
        <v>#DIV/0!</v>
      </c>
      <c r="O96" s="51">
        <v>105.3</v>
      </c>
      <c r="P96" s="51">
        <f>P97</f>
        <v>0</v>
      </c>
      <c r="Q96" s="52" t="e">
        <f t="shared" si="16"/>
        <v>#DIV/0!</v>
      </c>
      <c r="R96" s="51">
        <v>104.8</v>
      </c>
    </row>
    <row r="97" spans="2:18" s="10" customFormat="1" ht="25.5" customHeight="1" x14ac:dyDescent="0.25">
      <c r="B97" s="34"/>
      <c r="C97" s="65"/>
      <c r="D97" s="46"/>
      <c r="E97" s="51"/>
      <c r="F97" s="51">
        <v>107.4</v>
      </c>
      <c r="G97" s="51"/>
      <c r="H97" s="52" t="e">
        <f t="shared" si="13"/>
        <v>#DIV/0!</v>
      </c>
      <c r="I97" s="51">
        <v>111.4</v>
      </c>
      <c r="J97" s="51"/>
      <c r="K97" s="52" t="e">
        <f t="shared" si="14"/>
        <v>#DIV/0!</v>
      </c>
      <c r="L97" s="53">
        <v>106.8</v>
      </c>
      <c r="M97" s="51"/>
      <c r="N97" s="52" t="e">
        <f t="shared" si="15"/>
        <v>#DIV/0!</v>
      </c>
      <c r="O97" s="51">
        <v>105.3</v>
      </c>
      <c r="P97" s="51"/>
      <c r="Q97" s="52" t="e">
        <f t="shared" si="16"/>
        <v>#DIV/0!</v>
      </c>
      <c r="R97" s="51">
        <v>104.8</v>
      </c>
    </row>
    <row r="98" spans="2:18" s="10" customFormat="1" ht="43.5" customHeight="1" x14ac:dyDescent="0.25">
      <c r="B98" s="34" t="s">
        <v>114</v>
      </c>
      <c r="C98" s="65" t="s">
        <v>49</v>
      </c>
      <c r="D98" s="46">
        <f>D99</f>
        <v>0</v>
      </c>
      <c r="E98" s="51"/>
      <c r="F98" s="51">
        <v>107.4</v>
      </c>
      <c r="G98" s="51">
        <f>G99</f>
        <v>0</v>
      </c>
      <c r="H98" s="52" t="e">
        <f t="shared" si="13"/>
        <v>#DIV/0!</v>
      </c>
      <c r="I98" s="51">
        <v>111.4</v>
      </c>
      <c r="J98" s="51">
        <f>J99</f>
        <v>0</v>
      </c>
      <c r="K98" s="52" t="e">
        <f t="shared" si="14"/>
        <v>#DIV/0!</v>
      </c>
      <c r="L98" s="53">
        <v>106.8</v>
      </c>
      <c r="M98" s="51">
        <f>M99</f>
        <v>0</v>
      </c>
      <c r="N98" s="52" t="e">
        <f t="shared" si="15"/>
        <v>#DIV/0!</v>
      </c>
      <c r="O98" s="51">
        <v>105.3</v>
      </c>
      <c r="P98" s="51">
        <f>P99</f>
        <v>0</v>
      </c>
      <c r="Q98" s="52" t="e">
        <f t="shared" si="16"/>
        <v>#DIV/0!</v>
      </c>
      <c r="R98" s="51">
        <v>104.8</v>
      </c>
    </row>
    <row r="99" spans="2:18" s="10" customFormat="1" ht="28.5" customHeight="1" x14ac:dyDescent="0.25">
      <c r="B99" s="34"/>
      <c r="C99" s="65"/>
      <c r="D99" s="46"/>
      <c r="E99" s="51"/>
      <c r="F99" s="51">
        <v>107.4</v>
      </c>
      <c r="G99" s="51"/>
      <c r="H99" s="52" t="e">
        <f t="shared" si="13"/>
        <v>#DIV/0!</v>
      </c>
      <c r="I99" s="51">
        <v>111.4</v>
      </c>
      <c r="J99" s="51"/>
      <c r="K99" s="52" t="e">
        <f t="shared" si="14"/>
        <v>#DIV/0!</v>
      </c>
      <c r="L99" s="53">
        <v>106.8</v>
      </c>
      <c r="M99" s="51"/>
      <c r="N99" s="52" t="e">
        <f t="shared" si="15"/>
        <v>#DIV/0!</v>
      </c>
      <c r="O99" s="51">
        <v>105.3</v>
      </c>
      <c r="P99" s="51"/>
      <c r="Q99" s="52" t="e">
        <f t="shared" si="16"/>
        <v>#DIV/0!</v>
      </c>
      <c r="R99" s="51">
        <v>104.8</v>
      </c>
    </row>
    <row r="100" spans="2:18" s="10" customFormat="1" ht="28.5" customHeight="1" x14ac:dyDescent="0.25">
      <c r="B100" s="34" t="s">
        <v>115</v>
      </c>
      <c r="C100" s="65" t="s">
        <v>50</v>
      </c>
      <c r="D100" s="46">
        <f>D101</f>
        <v>0</v>
      </c>
      <c r="E100" s="51"/>
      <c r="F100" s="51">
        <v>107.4</v>
      </c>
      <c r="G100" s="51">
        <f>G101</f>
        <v>0</v>
      </c>
      <c r="H100" s="52" t="e">
        <f t="shared" si="13"/>
        <v>#DIV/0!</v>
      </c>
      <c r="I100" s="51">
        <v>111.4</v>
      </c>
      <c r="J100" s="51">
        <f>J101</f>
        <v>0</v>
      </c>
      <c r="K100" s="52" t="e">
        <f t="shared" si="14"/>
        <v>#DIV/0!</v>
      </c>
      <c r="L100" s="53">
        <v>106.8</v>
      </c>
      <c r="M100" s="51">
        <f>M101</f>
        <v>0</v>
      </c>
      <c r="N100" s="52" t="e">
        <f t="shared" si="15"/>
        <v>#DIV/0!</v>
      </c>
      <c r="O100" s="51">
        <v>105.3</v>
      </c>
      <c r="P100" s="51">
        <f>P101</f>
        <v>0</v>
      </c>
      <c r="Q100" s="52" t="e">
        <f t="shared" si="16"/>
        <v>#DIV/0!</v>
      </c>
      <c r="R100" s="51">
        <v>104.8</v>
      </c>
    </row>
    <row r="101" spans="2:18" s="10" customFormat="1" ht="28.5" customHeight="1" x14ac:dyDescent="0.25">
      <c r="B101" s="34"/>
      <c r="C101" s="65"/>
      <c r="D101" s="46"/>
      <c r="E101" s="51"/>
      <c r="F101" s="51">
        <v>107.4</v>
      </c>
      <c r="G101" s="51"/>
      <c r="H101" s="52" t="e">
        <f t="shared" si="13"/>
        <v>#DIV/0!</v>
      </c>
      <c r="I101" s="51">
        <v>111.4</v>
      </c>
      <c r="J101" s="51"/>
      <c r="K101" s="52" t="e">
        <f t="shared" si="14"/>
        <v>#DIV/0!</v>
      </c>
      <c r="L101" s="53">
        <v>106.8</v>
      </c>
      <c r="M101" s="51"/>
      <c r="N101" s="52" t="e">
        <f t="shared" si="15"/>
        <v>#DIV/0!</v>
      </c>
      <c r="O101" s="51">
        <v>105.3</v>
      </c>
      <c r="P101" s="51"/>
      <c r="Q101" s="52" t="e">
        <f t="shared" si="16"/>
        <v>#DIV/0!</v>
      </c>
      <c r="R101" s="51">
        <v>104.8</v>
      </c>
    </row>
    <row r="102" spans="2:18" s="10" customFormat="1" ht="28.5" customHeight="1" x14ac:dyDescent="0.25">
      <c r="B102" s="34" t="s">
        <v>116</v>
      </c>
      <c r="C102" s="65" t="s">
        <v>51</v>
      </c>
      <c r="D102" s="46">
        <f>D103</f>
        <v>0</v>
      </c>
      <c r="E102" s="51"/>
      <c r="F102" s="51">
        <v>107.4</v>
      </c>
      <c r="G102" s="51">
        <f>G103</f>
        <v>0</v>
      </c>
      <c r="H102" s="52" t="e">
        <f t="shared" si="13"/>
        <v>#DIV/0!</v>
      </c>
      <c r="I102" s="51">
        <v>111.4</v>
      </c>
      <c r="J102" s="51">
        <f>J103</f>
        <v>0</v>
      </c>
      <c r="K102" s="52" t="e">
        <f t="shared" si="14"/>
        <v>#DIV/0!</v>
      </c>
      <c r="L102" s="53">
        <v>106.8</v>
      </c>
      <c r="M102" s="51">
        <f>M103</f>
        <v>0</v>
      </c>
      <c r="N102" s="52" t="e">
        <f t="shared" si="15"/>
        <v>#DIV/0!</v>
      </c>
      <c r="O102" s="51">
        <v>105.3</v>
      </c>
      <c r="P102" s="51">
        <f>P103</f>
        <v>0</v>
      </c>
      <c r="Q102" s="52" t="e">
        <f t="shared" si="16"/>
        <v>#DIV/0!</v>
      </c>
      <c r="R102" s="51">
        <v>104.8</v>
      </c>
    </row>
    <row r="103" spans="2:18" s="10" customFormat="1" ht="28.5" customHeight="1" x14ac:dyDescent="0.25">
      <c r="B103" s="34"/>
      <c r="C103" s="65"/>
      <c r="D103" s="46"/>
      <c r="E103" s="51"/>
      <c r="F103" s="51">
        <v>107.4</v>
      </c>
      <c r="G103" s="51"/>
      <c r="H103" s="52" t="e">
        <f t="shared" si="13"/>
        <v>#DIV/0!</v>
      </c>
      <c r="I103" s="51">
        <v>111.4</v>
      </c>
      <c r="J103" s="51"/>
      <c r="K103" s="52" t="e">
        <f t="shared" si="14"/>
        <v>#DIV/0!</v>
      </c>
      <c r="L103" s="53">
        <v>106.8</v>
      </c>
      <c r="M103" s="51"/>
      <c r="N103" s="52" t="e">
        <f t="shared" si="15"/>
        <v>#DIV/0!</v>
      </c>
      <c r="O103" s="51">
        <v>105.3</v>
      </c>
      <c r="P103" s="51"/>
      <c r="Q103" s="52" t="e">
        <f t="shared" si="16"/>
        <v>#DIV/0!</v>
      </c>
      <c r="R103" s="51">
        <v>104.8</v>
      </c>
    </row>
    <row r="104" spans="2:18" s="10" customFormat="1" ht="28.5" customHeight="1" x14ac:dyDescent="0.25">
      <c r="B104" s="34" t="s">
        <v>117</v>
      </c>
      <c r="C104" s="65" t="s">
        <v>52</v>
      </c>
      <c r="D104" s="46">
        <f>D105</f>
        <v>0</v>
      </c>
      <c r="E104" s="51"/>
      <c r="F104" s="51">
        <v>107.4</v>
      </c>
      <c r="G104" s="51">
        <f>G105</f>
        <v>0</v>
      </c>
      <c r="H104" s="52" t="e">
        <f t="shared" si="13"/>
        <v>#DIV/0!</v>
      </c>
      <c r="I104" s="51">
        <v>111.4</v>
      </c>
      <c r="J104" s="51">
        <f>J105</f>
        <v>0</v>
      </c>
      <c r="K104" s="52" t="e">
        <f t="shared" si="14"/>
        <v>#DIV/0!</v>
      </c>
      <c r="L104" s="53">
        <v>106.8</v>
      </c>
      <c r="M104" s="51">
        <f>M105</f>
        <v>0</v>
      </c>
      <c r="N104" s="52" t="e">
        <f t="shared" si="15"/>
        <v>#DIV/0!</v>
      </c>
      <c r="O104" s="51">
        <v>105.3</v>
      </c>
      <c r="P104" s="51">
        <f>P105</f>
        <v>0</v>
      </c>
      <c r="Q104" s="52" t="e">
        <f t="shared" si="16"/>
        <v>#DIV/0!</v>
      </c>
      <c r="R104" s="51">
        <v>104.8</v>
      </c>
    </row>
    <row r="105" spans="2:18" s="10" customFormat="1" ht="28.5" customHeight="1" x14ac:dyDescent="0.25">
      <c r="B105" s="34"/>
      <c r="C105" s="65"/>
      <c r="D105" s="46"/>
      <c r="E105" s="51"/>
      <c r="F105" s="51">
        <v>107.4</v>
      </c>
      <c r="G105" s="51"/>
      <c r="H105" s="52" t="e">
        <f t="shared" si="13"/>
        <v>#DIV/0!</v>
      </c>
      <c r="I105" s="51">
        <v>111.4</v>
      </c>
      <c r="J105" s="51"/>
      <c r="K105" s="52" t="e">
        <f t="shared" si="14"/>
        <v>#DIV/0!</v>
      </c>
      <c r="L105" s="53">
        <v>106.8</v>
      </c>
      <c r="M105" s="51"/>
      <c r="N105" s="52" t="e">
        <f t="shared" si="15"/>
        <v>#DIV/0!</v>
      </c>
      <c r="O105" s="51">
        <v>105.3</v>
      </c>
      <c r="P105" s="51"/>
      <c r="Q105" s="52" t="e">
        <f t="shared" si="16"/>
        <v>#DIV/0!</v>
      </c>
      <c r="R105" s="51">
        <v>104.8</v>
      </c>
    </row>
    <row r="106" spans="2:18" ht="30" customHeight="1" x14ac:dyDescent="0.25">
      <c r="B106" s="34" t="s">
        <v>23</v>
      </c>
      <c r="C106" s="65" t="s">
        <v>21</v>
      </c>
      <c r="D106" s="46">
        <f>D42</f>
        <v>0</v>
      </c>
      <c r="E106" s="51"/>
      <c r="F106" s="51">
        <v>107.4</v>
      </c>
      <c r="G106" s="51"/>
      <c r="H106" s="52" t="e">
        <f t="shared" si="13"/>
        <v>#DIV/0!</v>
      </c>
      <c r="I106" s="51">
        <v>111.4</v>
      </c>
      <c r="J106" s="51"/>
      <c r="K106" s="52" t="e">
        <f t="shared" si="14"/>
        <v>#DIV/0!</v>
      </c>
      <c r="L106" s="53">
        <v>106.8</v>
      </c>
      <c r="M106" s="51"/>
      <c r="N106" s="52" t="e">
        <f t="shared" si="15"/>
        <v>#DIV/0!</v>
      </c>
      <c r="O106" s="51">
        <v>105.3</v>
      </c>
      <c r="P106" s="51"/>
      <c r="Q106" s="52" t="e">
        <f t="shared" si="16"/>
        <v>#DIV/0!</v>
      </c>
      <c r="R106" s="51">
        <v>104.8</v>
      </c>
    </row>
    <row r="107" spans="2:18" ht="58.5" customHeight="1" x14ac:dyDescent="0.25">
      <c r="B107" s="19" t="s">
        <v>124</v>
      </c>
      <c r="C107" s="69" t="s">
        <v>165</v>
      </c>
      <c r="D107" s="62">
        <f>D108+D109+D110+D111+D112+D113+D114</f>
        <v>0</v>
      </c>
      <c r="E107" s="47"/>
      <c r="F107" s="57">
        <v>107.4</v>
      </c>
      <c r="G107" s="47">
        <f>G108+G109+G110+G111+G112+G113+G114</f>
        <v>0</v>
      </c>
      <c r="H107" s="48" t="e">
        <f t="shared" si="13"/>
        <v>#DIV/0!</v>
      </c>
      <c r="I107" s="57">
        <v>111.4</v>
      </c>
      <c r="J107" s="47">
        <f>J108+J109+J110+J111+J112+J113+J114</f>
        <v>0</v>
      </c>
      <c r="K107" s="48" t="e">
        <f t="shared" si="14"/>
        <v>#DIV/0!</v>
      </c>
      <c r="L107" s="58">
        <v>106.8</v>
      </c>
      <c r="M107" s="47">
        <f>M108+M109+M110+M111+M112+M113+M114</f>
        <v>0</v>
      </c>
      <c r="N107" s="48" t="e">
        <f t="shared" si="15"/>
        <v>#DIV/0!</v>
      </c>
      <c r="O107" s="57">
        <v>105.3</v>
      </c>
      <c r="P107" s="47">
        <f>P108+P109+P110+P111+P112+P113+P114</f>
        <v>0</v>
      </c>
      <c r="Q107" s="48" t="e">
        <f t="shared" si="16"/>
        <v>#DIV/0!</v>
      </c>
      <c r="R107" s="57">
        <v>104.8</v>
      </c>
    </row>
    <row r="108" spans="2:18" ht="30" customHeight="1" x14ac:dyDescent="0.25">
      <c r="B108" s="34"/>
      <c r="C108" s="40"/>
      <c r="D108" s="46"/>
      <c r="E108" s="51"/>
      <c r="F108" s="51">
        <v>107.4</v>
      </c>
      <c r="G108" s="51"/>
      <c r="H108" s="52" t="e">
        <f t="shared" si="13"/>
        <v>#DIV/0!</v>
      </c>
      <c r="I108" s="51">
        <v>111.4</v>
      </c>
      <c r="J108" s="51"/>
      <c r="K108" s="52" t="e">
        <f t="shared" si="14"/>
        <v>#DIV/0!</v>
      </c>
      <c r="L108" s="53">
        <v>106.8</v>
      </c>
      <c r="M108" s="51"/>
      <c r="N108" s="52" t="e">
        <f t="shared" si="15"/>
        <v>#DIV/0!</v>
      </c>
      <c r="O108" s="51">
        <v>105.3</v>
      </c>
      <c r="P108" s="51"/>
      <c r="Q108" s="52" t="e">
        <f t="shared" si="16"/>
        <v>#DIV/0!</v>
      </c>
      <c r="R108" s="51">
        <v>104.8</v>
      </c>
    </row>
    <row r="109" spans="2:18" ht="30" customHeight="1" x14ac:dyDescent="0.25">
      <c r="B109" s="34"/>
      <c r="C109" s="40"/>
      <c r="D109" s="46"/>
      <c r="E109" s="51"/>
      <c r="F109" s="51">
        <v>107.4</v>
      </c>
      <c r="G109" s="51">
        <v>0</v>
      </c>
      <c r="H109" s="52" t="e">
        <f t="shared" si="13"/>
        <v>#DIV/0!</v>
      </c>
      <c r="I109" s="51">
        <v>111.4</v>
      </c>
      <c r="J109" s="51">
        <v>0</v>
      </c>
      <c r="K109" s="52" t="e">
        <f t="shared" si="14"/>
        <v>#DIV/0!</v>
      </c>
      <c r="L109" s="53">
        <v>106.8</v>
      </c>
      <c r="M109" s="51">
        <v>0</v>
      </c>
      <c r="N109" s="52" t="e">
        <f t="shared" si="15"/>
        <v>#DIV/0!</v>
      </c>
      <c r="O109" s="51">
        <v>105.3</v>
      </c>
      <c r="P109" s="51">
        <v>0</v>
      </c>
      <c r="Q109" s="52" t="e">
        <f t="shared" si="16"/>
        <v>#DIV/0!</v>
      </c>
      <c r="R109" s="51">
        <v>104.8</v>
      </c>
    </row>
    <row r="110" spans="2:18" ht="30" customHeight="1" x14ac:dyDescent="0.25">
      <c r="B110" s="34"/>
      <c r="C110" s="65"/>
      <c r="D110" s="46"/>
      <c r="E110" s="51"/>
      <c r="F110" s="51">
        <v>107.4</v>
      </c>
      <c r="G110" s="51"/>
      <c r="H110" s="52" t="e">
        <f t="shared" si="13"/>
        <v>#DIV/0!</v>
      </c>
      <c r="I110" s="51">
        <v>111.4</v>
      </c>
      <c r="J110" s="51"/>
      <c r="K110" s="52" t="e">
        <f t="shared" si="14"/>
        <v>#DIV/0!</v>
      </c>
      <c r="L110" s="53">
        <v>106.8</v>
      </c>
      <c r="M110" s="51"/>
      <c r="N110" s="52" t="e">
        <f t="shared" si="15"/>
        <v>#DIV/0!</v>
      </c>
      <c r="O110" s="51">
        <v>105.3</v>
      </c>
      <c r="P110" s="51"/>
      <c r="Q110" s="52" t="e">
        <f t="shared" si="16"/>
        <v>#DIV/0!</v>
      </c>
      <c r="R110" s="51">
        <v>104.8</v>
      </c>
    </row>
    <row r="111" spans="2:18" ht="30" customHeight="1" x14ac:dyDescent="0.25">
      <c r="B111" s="34"/>
      <c r="C111" s="65"/>
      <c r="D111" s="46"/>
      <c r="E111" s="51"/>
      <c r="F111" s="51">
        <v>107.4</v>
      </c>
      <c r="G111" s="51"/>
      <c r="H111" s="52" t="e">
        <f t="shared" si="13"/>
        <v>#DIV/0!</v>
      </c>
      <c r="I111" s="51">
        <v>111.4</v>
      </c>
      <c r="J111" s="51"/>
      <c r="K111" s="52" t="e">
        <f t="shared" si="14"/>
        <v>#DIV/0!</v>
      </c>
      <c r="L111" s="53">
        <v>106.8</v>
      </c>
      <c r="M111" s="51"/>
      <c r="N111" s="52" t="e">
        <f t="shared" si="15"/>
        <v>#DIV/0!</v>
      </c>
      <c r="O111" s="51">
        <v>105.3</v>
      </c>
      <c r="P111" s="51"/>
      <c r="Q111" s="52" t="e">
        <f t="shared" si="16"/>
        <v>#DIV/0!</v>
      </c>
      <c r="R111" s="51">
        <v>104.8</v>
      </c>
    </row>
    <row r="112" spans="2:18" ht="30" customHeight="1" x14ac:dyDescent="0.25">
      <c r="B112" s="34"/>
      <c r="C112" s="65"/>
      <c r="D112" s="46"/>
      <c r="E112" s="51"/>
      <c r="F112" s="51">
        <v>107.4</v>
      </c>
      <c r="G112" s="51"/>
      <c r="H112" s="52" t="e">
        <f t="shared" si="13"/>
        <v>#DIV/0!</v>
      </c>
      <c r="I112" s="51">
        <v>111.4</v>
      </c>
      <c r="J112" s="51"/>
      <c r="K112" s="52" t="e">
        <f t="shared" si="14"/>
        <v>#DIV/0!</v>
      </c>
      <c r="L112" s="53">
        <v>106.8</v>
      </c>
      <c r="M112" s="51"/>
      <c r="N112" s="52" t="e">
        <f t="shared" si="15"/>
        <v>#DIV/0!</v>
      </c>
      <c r="O112" s="51">
        <v>105.3</v>
      </c>
      <c r="P112" s="51"/>
      <c r="Q112" s="52" t="e">
        <f t="shared" si="16"/>
        <v>#DIV/0!</v>
      </c>
      <c r="R112" s="51">
        <v>104.8</v>
      </c>
    </row>
    <row r="113" spans="2:18" ht="30" customHeight="1" x14ac:dyDescent="0.25">
      <c r="B113" s="34"/>
      <c r="C113" s="65"/>
      <c r="D113" s="46"/>
      <c r="E113" s="51"/>
      <c r="F113" s="51">
        <v>107.4</v>
      </c>
      <c r="G113" s="51"/>
      <c r="H113" s="52" t="e">
        <f t="shared" si="13"/>
        <v>#DIV/0!</v>
      </c>
      <c r="I113" s="51">
        <v>111.4</v>
      </c>
      <c r="J113" s="51"/>
      <c r="K113" s="52" t="e">
        <f t="shared" si="14"/>
        <v>#DIV/0!</v>
      </c>
      <c r="L113" s="53">
        <v>106.8</v>
      </c>
      <c r="M113" s="51"/>
      <c r="N113" s="52" t="e">
        <f t="shared" si="15"/>
        <v>#DIV/0!</v>
      </c>
      <c r="O113" s="51">
        <v>105.3</v>
      </c>
      <c r="P113" s="51"/>
      <c r="Q113" s="52" t="e">
        <f t="shared" si="16"/>
        <v>#DIV/0!</v>
      </c>
      <c r="R113" s="51">
        <v>104.8</v>
      </c>
    </row>
    <row r="114" spans="2:18" ht="30" customHeight="1" x14ac:dyDescent="0.25">
      <c r="B114" s="34"/>
      <c r="C114" s="65"/>
      <c r="D114" s="46"/>
      <c r="E114" s="51"/>
      <c r="F114" s="51">
        <v>107.4</v>
      </c>
      <c r="G114" s="51"/>
      <c r="H114" s="52" t="e">
        <f t="shared" si="13"/>
        <v>#DIV/0!</v>
      </c>
      <c r="I114" s="51">
        <v>111.4</v>
      </c>
      <c r="J114" s="51"/>
      <c r="K114" s="52" t="e">
        <f t="shared" si="14"/>
        <v>#DIV/0!</v>
      </c>
      <c r="L114" s="53">
        <v>106.8</v>
      </c>
      <c r="M114" s="51"/>
      <c r="N114" s="52" t="e">
        <f t="shared" si="15"/>
        <v>#DIV/0!</v>
      </c>
      <c r="O114" s="51">
        <v>105.3</v>
      </c>
      <c r="P114" s="51"/>
      <c r="Q114" s="52" t="e">
        <f t="shared" si="16"/>
        <v>#DIV/0!</v>
      </c>
      <c r="R114" s="51">
        <v>104.8</v>
      </c>
    </row>
    <row r="115" spans="2:18" ht="30" customHeight="1" x14ac:dyDescent="0.25">
      <c r="B115" s="21" t="s">
        <v>54</v>
      </c>
      <c r="C115" s="65" t="s">
        <v>21</v>
      </c>
      <c r="D115" s="46"/>
      <c r="E115" s="51"/>
      <c r="F115" s="51">
        <v>107.4</v>
      </c>
      <c r="G115" s="51"/>
      <c r="H115" s="52" t="e">
        <f t="shared" si="13"/>
        <v>#DIV/0!</v>
      </c>
      <c r="I115" s="51">
        <v>111.4</v>
      </c>
      <c r="J115" s="51"/>
      <c r="K115" s="52" t="e">
        <f t="shared" si="14"/>
        <v>#DIV/0!</v>
      </c>
      <c r="L115" s="53">
        <v>106.8</v>
      </c>
      <c r="M115" s="51"/>
      <c r="N115" s="52" t="e">
        <f t="shared" si="15"/>
        <v>#DIV/0!</v>
      </c>
      <c r="O115" s="51">
        <v>105.3</v>
      </c>
      <c r="P115" s="51"/>
      <c r="Q115" s="52" t="e">
        <f t="shared" si="16"/>
        <v>#DIV/0!</v>
      </c>
      <c r="R115" s="51">
        <v>104.8</v>
      </c>
    </row>
    <row r="116" spans="2:18" ht="71.25" customHeight="1" x14ac:dyDescent="0.25">
      <c r="B116" s="22" t="s">
        <v>118</v>
      </c>
      <c r="C116" s="61" t="s">
        <v>166</v>
      </c>
      <c r="D116" s="62">
        <f>D117+D118+D119+D120+D121+D122</f>
        <v>0</v>
      </c>
      <c r="E116" s="47"/>
      <c r="F116" s="47">
        <v>107.4</v>
      </c>
      <c r="G116" s="47">
        <f t="shared" ref="G116:P116" si="18">G117+G118+G119+G120+G121+G122</f>
        <v>0</v>
      </c>
      <c r="H116" s="48" t="e">
        <f t="shared" si="13"/>
        <v>#DIV/0!</v>
      </c>
      <c r="I116" s="57">
        <v>111.4</v>
      </c>
      <c r="J116" s="47">
        <f t="shared" si="18"/>
        <v>0</v>
      </c>
      <c r="K116" s="48" t="e">
        <f t="shared" si="14"/>
        <v>#DIV/0!</v>
      </c>
      <c r="L116" s="58">
        <v>106.8</v>
      </c>
      <c r="M116" s="47">
        <f t="shared" si="18"/>
        <v>0</v>
      </c>
      <c r="N116" s="48" t="e">
        <f t="shared" si="15"/>
        <v>#DIV/0!</v>
      </c>
      <c r="O116" s="57">
        <v>105.3</v>
      </c>
      <c r="P116" s="47">
        <f t="shared" si="18"/>
        <v>0</v>
      </c>
      <c r="Q116" s="48" t="e">
        <f t="shared" si="16"/>
        <v>#DIV/0!</v>
      </c>
      <c r="R116" s="57">
        <v>104.8</v>
      </c>
    </row>
    <row r="117" spans="2:18" s="10" customFormat="1" ht="27.75" customHeight="1" x14ac:dyDescent="0.25">
      <c r="B117" s="34"/>
      <c r="C117" s="40" t="s">
        <v>162</v>
      </c>
      <c r="D117" s="46">
        <v>0</v>
      </c>
      <c r="E117" s="51"/>
      <c r="F117" s="51">
        <v>107.4</v>
      </c>
      <c r="G117" s="51"/>
      <c r="H117" s="52" t="e">
        <f t="shared" si="13"/>
        <v>#DIV/0!</v>
      </c>
      <c r="I117" s="51">
        <v>111.4</v>
      </c>
      <c r="J117" s="51"/>
      <c r="K117" s="52" t="e">
        <f t="shared" si="14"/>
        <v>#DIV/0!</v>
      </c>
      <c r="L117" s="53">
        <v>106.8</v>
      </c>
      <c r="M117" s="51"/>
      <c r="N117" s="52" t="e">
        <f t="shared" si="15"/>
        <v>#DIV/0!</v>
      </c>
      <c r="O117" s="51">
        <v>105.3</v>
      </c>
      <c r="P117" s="51"/>
      <c r="Q117" s="52" t="e">
        <f t="shared" si="16"/>
        <v>#DIV/0!</v>
      </c>
      <c r="R117" s="51">
        <v>104.8</v>
      </c>
    </row>
    <row r="118" spans="2:18" s="10" customFormat="1" ht="27.75" customHeight="1" x14ac:dyDescent="0.25">
      <c r="B118" s="34"/>
      <c r="C118" s="40"/>
      <c r="D118" s="46">
        <v>0</v>
      </c>
      <c r="E118" s="51"/>
      <c r="F118" s="51">
        <v>107.4</v>
      </c>
      <c r="G118" s="51"/>
      <c r="H118" s="52" t="e">
        <f t="shared" si="13"/>
        <v>#DIV/0!</v>
      </c>
      <c r="I118" s="51">
        <v>111.4</v>
      </c>
      <c r="J118" s="51"/>
      <c r="K118" s="52" t="e">
        <f t="shared" si="14"/>
        <v>#DIV/0!</v>
      </c>
      <c r="L118" s="53">
        <v>106.8</v>
      </c>
      <c r="M118" s="51"/>
      <c r="N118" s="52" t="e">
        <f t="shared" si="15"/>
        <v>#DIV/0!</v>
      </c>
      <c r="O118" s="51">
        <v>105.3</v>
      </c>
      <c r="P118" s="51"/>
      <c r="Q118" s="52" t="e">
        <f t="shared" si="16"/>
        <v>#DIV/0!</v>
      </c>
      <c r="R118" s="51">
        <v>104.8</v>
      </c>
    </row>
    <row r="119" spans="2:18" s="10" customFormat="1" ht="27.75" customHeight="1" x14ac:dyDescent="0.25">
      <c r="B119" s="34"/>
      <c r="C119" s="40"/>
      <c r="D119" s="46"/>
      <c r="E119" s="51"/>
      <c r="F119" s="51">
        <v>107.4</v>
      </c>
      <c r="G119" s="51"/>
      <c r="H119" s="52" t="e">
        <f t="shared" si="13"/>
        <v>#DIV/0!</v>
      </c>
      <c r="I119" s="51">
        <v>111.4</v>
      </c>
      <c r="J119" s="51"/>
      <c r="K119" s="52" t="e">
        <f t="shared" si="14"/>
        <v>#DIV/0!</v>
      </c>
      <c r="L119" s="53">
        <v>106.8</v>
      </c>
      <c r="M119" s="51"/>
      <c r="N119" s="52" t="e">
        <f t="shared" si="15"/>
        <v>#DIV/0!</v>
      </c>
      <c r="O119" s="51">
        <v>105.3</v>
      </c>
      <c r="P119" s="51"/>
      <c r="Q119" s="52" t="e">
        <f t="shared" si="16"/>
        <v>#DIV/0!</v>
      </c>
      <c r="R119" s="51">
        <v>104.8</v>
      </c>
    </row>
    <row r="120" spans="2:18" s="10" customFormat="1" ht="30" customHeight="1" x14ac:dyDescent="0.25">
      <c r="B120" s="34"/>
      <c r="C120" s="65"/>
      <c r="D120" s="46"/>
      <c r="E120" s="51"/>
      <c r="F120" s="51">
        <v>107.4</v>
      </c>
      <c r="G120" s="51"/>
      <c r="H120" s="52" t="e">
        <f t="shared" si="13"/>
        <v>#DIV/0!</v>
      </c>
      <c r="I120" s="51">
        <v>111.4</v>
      </c>
      <c r="J120" s="51"/>
      <c r="K120" s="52" t="e">
        <f t="shared" si="14"/>
        <v>#DIV/0!</v>
      </c>
      <c r="L120" s="53">
        <v>106.8</v>
      </c>
      <c r="M120" s="51"/>
      <c r="N120" s="52" t="e">
        <f t="shared" si="15"/>
        <v>#DIV/0!</v>
      </c>
      <c r="O120" s="51">
        <v>105.3</v>
      </c>
      <c r="P120" s="51"/>
      <c r="Q120" s="52" t="e">
        <f t="shared" si="16"/>
        <v>#DIV/0!</v>
      </c>
      <c r="R120" s="51">
        <v>104.8</v>
      </c>
    </row>
    <row r="121" spans="2:18" ht="30" customHeight="1" x14ac:dyDescent="0.25">
      <c r="B121" s="34"/>
      <c r="C121" s="65"/>
      <c r="D121" s="46"/>
      <c r="E121" s="51"/>
      <c r="F121" s="51">
        <v>107.4</v>
      </c>
      <c r="G121" s="51"/>
      <c r="H121" s="52" t="e">
        <f t="shared" si="13"/>
        <v>#DIV/0!</v>
      </c>
      <c r="I121" s="51">
        <v>111.4</v>
      </c>
      <c r="J121" s="51"/>
      <c r="K121" s="52" t="e">
        <f t="shared" si="14"/>
        <v>#DIV/0!</v>
      </c>
      <c r="L121" s="53">
        <v>106.8</v>
      </c>
      <c r="M121" s="51"/>
      <c r="N121" s="52" t="e">
        <f t="shared" si="15"/>
        <v>#DIV/0!</v>
      </c>
      <c r="O121" s="51">
        <v>105.3</v>
      </c>
      <c r="P121" s="51"/>
      <c r="Q121" s="52" t="e">
        <f t="shared" si="16"/>
        <v>#DIV/0!</v>
      </c>
      <c r="R121" s="51">
        <v>104.8</v>
      </c>
    </row>
    <row r="122" spans="2:18" ht="30" customHeight="1" x14ac:dyDescent="0.25">
      <c r="B122" s="34"/>
      <c r="C122" s="65"/>
      <c r="D122" s="46"/>
      <c r="E122" s="51"/>
      <c r="F122" s="51">
        <v>107.4</v>
      </c>
      <c r="G122" s="51"/>
      <c r="H122" s="52" t="e">
        <f t="shared" si="13"/>
        <v>#DIV/0!</v>
      </c>
      <c r="I122" s="51">
        <v>111.4</v>
      </c>
      <c r="J122" s="51"/>
      <c r="K122" s="52" t="e">
        <f t="shared" si="14"/>
        <v>#DIV/0!</v>
      </c>
      <c r="L122" s="53">
        <v>106.8</v>
      </c>
      <c r="M122" s="51"/>
      <c r="N122" s="52" t="e">
        <f t="shared" si="15"/>
        <v>#DIV/0!</v>
      </c>
      <c r="O122" s="51">
        <v>105.3</v>
      </c>
      <c r="P122" s="51"/>
      <c r="Q122" s="52" t="e">
        <f t="shared" si="16"/>
        <v>#DIV/0!</v>
      </c>
      <c r="R122" s="51">
        <v>104.8</v>
      </c>
    </row>
    <row r="123" spans="2:18" ht="30" customHeight="1" x14ac:dyDescent="0.25">
      <c r="B123" s="34" t="s">
        <v>119</v>
      </c>
      <c r="C123" s="65" t="s">
        <v>21</v>
      </c>
      <c r="D123" s="46">
        <v>0</v>
      </c>
      <c r="E123" s="51"/>
      <c r="F123" s="51">
        <v>107.4</v>
      </c>
      <c r="G123" s="51"/>
      <c r="H123" s="52" t="e">
        <f t="shared" si="13"/>
        <v>#DIV/0!</v>
      </c>
      <c r="I123" s="51">
        <v>111.4</v>
      </c>
      <c r="J123" s="51"/>
      <c r="K123" s="52" t="e">
        <f t="shared" si="14"/>
        <v>#DIV/0!</v>
      </c>
      <c r="L123" s="53">
        <v>106.8</v>
      </c>
      <c r="M123" s="51"/>
      <c r="N123" s="52" t="e">
        <f t="shared" si="15"/>
        <v>#DIV/0!</v>
      </c>
      <c r="O123" s="51">
        <v>105.3</v>
      </c>
      <c r="P123" s="51"/>
      <c r="Q123" s="52" t="e">
        <f t="shared" si="16"/>
        <v>#DIV/0!</v>
      </c>
      <c r="R123" s="51">
        <v>104.8</v>
      </c>
    </row>
    <row r="124" spans="2:18" ht="75" customHeight="1" x14ac:dyDescent="0.25">
      <c r="B124" s="22" t="s">
        <v>59</v>
      </c>
      <c r="C124" s="61" t="s">
        <v>167</v>
      </c>
      <c r="D124" s="62">
        <f>D125+D126+D127+D128+D129</f>
        <v>0</v>
      </c>
      <c r="E124" s="47"/>
      <c r="F124" s="47">
        <v>107.4</v>
      </c>
      <c r="G124" s="47">
        <f t="shared" ref="G124:P124" si="19">G125+G126+G127+G128+G129</f>
        <v>0</v>
      </c>
      <c r="H124" s="48" t="e">
        <f t="shared" si="13"/>
        <v>#DIV/0!</v>
      </c>
      <c r="I124" s="57">
        <v>111.4</v>
      </c>
      <c r="J124" s="47">
        <f t="shared" si="19"/>
        <v>0</v>
      </c>
      <c r="K124" s="48" t="e">
        <f t="shared" si="14"/>
        <v>#DIV/0!</v>
      </c>
      <c r="L124" s="58">
        <v>106.8</v>
      </c>
      <c r="M124" s="47">
        <f t="shared" si="19"/>
        <v>0</v>
      </c>
      <c r="N124" s="48" t="e">
        <f t="shared" si="15"/>
        <v>#DIV/0!</v>
      </c>
      <c r="O124" s="57">
        <v>105.3</v>
      </c>
      <c r="P124" s="47">
        <f t="shared" si="19"/>
        <v>0</v>
      </c>
      <c r="Q124" s="48" t="e">
        <f t="shared" si="16"/>
        <v>#DIV/0!</v>
      </c>
      <c r="R124" s="57">
        <v>104.8</v>
      </c>
    </row>
    <row r="125" spans="2:18" ht="30" customHeight="1" x14ac:dyDescent="0.25">
      <c r="B125" s="34"/>
      <c r="C125" s="65"/>
      <c r="D125" s="46"/>
      <c r="E125" s="51"/>
      <c r="F125" s="51">
        <v>107.4</v>
      </c>
      <c r="G125" s="51"/>
      <c r="H125" s="52" t="e">
        <f t="shared" si="13"/>
        <v>#DIV/0!</v>
      </c>
      <c r="I125" s="51">
        <v>111.4</v>
      </c>
      <c r="J125" s="51"/>
      <c r="K125" s="52" t="e">
        <f t="shared" si="14"/>
        <v>#DIV/0!</v>
      </c>
      <c r="L125" s="53">
        <v>106.8</v>
      </c>
      <c r="M125" s="51"/>
      <c r="N125" s="52" t="e">
        <f t="shared" si="15"/>
        <v>#DIV/0!</v>
      </c>
      <c r="O125" s="51">
        <v>105.3</v>
      </c>
      <c r="P125" s="51"/>
      <c r="Q125" s="52" t="e">
        <f t="shared" si="16"/>
        <v>#DIV/0!</v>
      </c>
      <c r="R125" s="51">
        <v>104.8</v>
      </c>
    </row>
    <row r="126" spans="2:18" ht="30" customHeight="1" x14ac:dyDescent="0.25">
      <c r="B126" s="34"/>
      <c r="C126" s="65"/>
      <c r="D126" s="46"/>
      <c r="E126" s="51"/>
      <c r="F126" s="51">
        <v>107.4</v>
      </c>
      <c r="G126" s="51"/>
      <c r="H126" s="52" t="e">
        <f t="shared" si="13"/>
        <v>#DIV/0!</v>
      </c>
      <c r="I126" s="51">
        <v>111.4</v>
      </c>
      <c r="J126" s="51"/>
      <c r="K126" s="52" t="e">
        <f t="shared" si="14"/>
        <v>#DIV/0!</v>
      </c>
      <c r="L126" s="53">
        <v>106.8</v>
      </c>
      <c r="M126" s="51"/>
      <c r="N126" s="52" t="e">
        <f t="shared" si="15"/>
        <v>#DIV/0!</v>
      </c>
      <c r="O126" s="51">
        <v>105.3</v>
      </c>
      <c r="P126" s="51"/>
      <c r="Q126" s="52" t="e">
        <f t="shared" si="16"/>
        <v>#DIV/0!</v>
      </c>
      <c r="R126" s="51">
        <v>104.8</v>
      </c>
    </row>
    <row r="127" spans="2:18" ht="30" customHeight="1" x14ac:dyDescent="0.25">
      <c r="B127" s="34"/>
      <c r="C127" s="65"/>
      <c r="D127" s="46"/>
      <c r="E127" s="51"/>
      <c r="F127" s="51">
        <v>107.4</v>
      </c>
      <c r="G127" s="51"/>
      <c r="H127" s="52" t="e">
        <f t="shared" si="13"/>
        <v>#DIV/0!</v>
      </c>
      <c r="I127" s="51">
        <v>111.4</v>
      </c>
      <c r="J127" s="51"/>
      <c r="K127" s="52" t="e">
        <f t="shared" si="14"/>
        <v>#DIV/0!</v>
      </c>
      <c r="L127" s="53">
        <v>106.8</v>
      </c>
      <c r="M127" s="51"/>
      <c r="N127" s="52" t="e">
        <f t="shared" si="15"/>
        <v>#DIV/0!</v>
      </c>
      <c r="O127" s="51">
        <v>105.3</v>
      </c>
      <c r="P127" s="51"/>
      <c r="Q127" s="52" t="e">
        <f t="shared" si="16"/>
        <v>#DIV/0!</v>
      </c>
      <c r="R127" s="51">
        <v>104.8</v>
      </c>
    </row>
    <row r="128" spans="2:18" ht="30" customHeight="1" x14ac:dyDescent="0.25">
      <c r="B128" s="34"/>
      <c r="C128" s="65"/>
      <c r="D128" s="46"/>
      <c r="E128" s="51"/>
      <c r="F128" s="51">
        <v>107.4</v>
      </c>
      <c r="G128" s="51"/>
      <c r="H128" s="52" t="e">
        <f t="shared" si="13"/>
        <v>#DIV/0!</v>
      </c>
      <c r="I128" s="51">
        <v>111.4</v>
      </c>
      <c r="J128" s="51"/>
      <c r="K128" s="52" t="e">
        <f t="shared" si="14"/>
        <v>#DIV/0!</v>
      </c>
      <c r="L128" s="53">
        <v>106.8</v>
      </c>
      <c r="M128" s="51"/>
      <c r="N128" s="52" t="e">
        <f t="shared" si="15"/>
        <v>#DIV/0!</v>
      </c>
      <c r="O128" s="51">
        <v>105.3</v>
      </c>
      <c r="P128" s="51"/>
      <c r="Q128" s="52" t="e">
        <f t="shared" si="16"/>
        <v>#DIV/0!</v>
      </c>
      <c r="R128" s="51">
        <v>104.8</v>
      </c>
    </row>
    <row r="129" spans="2:18" ht="30" customHeight="1" x14ac:dyDescent="0.25">
      <c r="B129" s="34"/>
      <c r="C129" s="65"/>
      <c r="D129" s="46"/>
      <c r="E129" s="51"/>
      <c r="F129" s="51">
        <v>107.4</v>
      </c>
      <c r="G129" s="51"/>
      <c r="H129" s="52" t="e">
        <f t="shared" si="13"/>
        <v>#DIV/0!</v>
      </c>
      <c r="I129" s="51">
        <v>111.4</v>
      </c>
      <c r="J129" s="51"/>
      <c r="K129" s="52" t="e">
        <f t="shared" si="14"/>
        <v>#DIV/0!</v>
      </c>
      <c r="L129" s="53">
        <v>106.8</v>
      </c>
      <c r="M129" s="51"/>
      <c r="N129" s="52" t="e">
        <f t="shared" si="15"/>
        <v>#DIV/0!</v>
      </c>
      <c r="O129" s="51">
        <v>105.3</v>
      </c>
      <c r="P129" s="51"/>
      <c r="Q129" s="52" t="e">
        <f t="shared" si="16"/>
        <v>#DIV/0!</v>
      </c>
      <c r="R129" s="51">
        <v>104.8</v>
      </c>
    </row>
    <row r="130" spans="2:18" ht="30" customHeight="1" x14ac:dyDescent="0.25">
      <c r="B130" s="34" t="s">
        <v>56</v>
      </c>
      <c r="C130" s="65" t="s">
        <v>21</v>
      </c>
      <c r="D130" s="46">
        <v>0</v>
      </c>
      <c r="E130" s="51"/>
      <c r="F130" s="51">
        <v>107.4</v>
      </c>
      <c r="G130" s="51"/>
      <c r="H130" s="52" t="e">
        <f t="shared" si="13"/>
        <v>#DIV/0!</v>
      </c>
      <c r="I130" s="51">
        <v>111.4</v>
      </c>
      <c r="J130" s="51"/>
      <c r="K130" s="52" t="e">
        <f t="shared" si="14"/>
        <v>#DIV/0!</v>
      </c>
      <c r="L130" s="53">
        <v>106.8</v>
      </c>
      <c r="M130" s="51"/>
      <c r="N130" s="52" t="e">
        <f t="shared" si="15"/>
        <v>#DIV/0!</v>
      </c>
      <c r="O130" s="51">
        <v>105.3</v>
      </c>
      <c r="P130" s="51"/>
      <c r="Q130" s="52" t="e">
        <f t="shared" si="16"/>
        <v>#DIV/0!</v>
      </c>
      <c r="R130" s="51">
        <v>104.8</v>
      </c>
    </row>
    <row r="131" spans="2:18" ht="51.75" customHeight="1" x14ac:dyDescent="0.25">
      <c r="B131" s="22" t="s">
        <v>60</v>
      </c>
      <c r="C131" s="69" t="s">
        <v>14</v>
      </c>
      <c r="D131" s="62">
        <f>D132+D133+D134+D135+D136</f>
        <v>0</v>
      </c>
      <c r="E131" s="47"/>
      <c r="F131" s="47">
        <v>107.4</v>
      </c>
      <c r="G131" s="47">
        <f t="shared" ref="G131:P131" si="20">G132+G133+G134+G135+G136</f>
        <v>0</v>
      </c>
      <c r="H131" s="48" t="e">
        <f t="shared" si="13"/>
        <v>#DIV/0!</v>
      </c>
      <c r="I131" s="57">
        <v>111.4</v>
      </c>
      <c r="J131" s="47">
        <f t="shared" si="20"/>
        <v>0</v>
      </c>
      <c r="K131" s="48" t="e">
        <f t="shared" si="14"/>
        <v>#DIV/0!</v>
      </c>
      <c r="L131" s="58">
        <v>106.8</v>
      </c>
      <c r="M131" s="47">
        <f t="shared" si="20"/>
        <v>0</v>
      </c>
      <c r="N131" s="48" t="e">
        <f t="shared" si="15"/>
        <v>#DIV/0!</v>
      </c>
      <c r="O131" s="57">
        <v>105.3</v>
      </c>
      <c r="P131" s="47">
        <f t="shared" si="20"/>
        <v>0</v>
      </c>
      <c r="Q131" s="48" t="e">
        <f t="shared" si="16"/>
        <v>#DIV/0!</v>
      </c>
      <c r="R131" s="57">
        <v>104.8</v>
      </c>
    </row>
    <row r="132" spans="2:18" ht="30" customHeight="1" x14ac:dyDescent="0.25">
      <c r="B132" s="34"/>
      <c r="C132" s="40"/>
      <c r="D132" s="46"/>
      <c r="E132" s="51"/>
      <c r="F132" s="51">
        <v>107.4</v>
      </c>
      <c r="G132" s="51"/>
      <c r="H132" s="52" t="e">
        <f t="shared" si="13"/>
        <v>#DIV/0!</v>
      </c>
      <c r="I132" s="51">
        <v>111.4</v>
      </c>
      <c r="J132" s="51"/>
      <c r="K132" s="52" t="e">
        <f t="shared" si="14"/>
        <v>#DIV/0!</v>
      </c>
      <c r="L132" s="53">
        <v>106.8</v>
      </c>
      <c r="M132" s="51"/>
      <c r="N132" s="52" t="e">
        <f t="shared" si="15"/>
        <v>#DIV/0!</v>
      </c>
      <c r="O132" s="51">
        <v>105.3</v>
      </c>
      <c r="P132" s="51"/>
      <c r="Q132" s="52" t="e">
        <f t="shared" si="16"/>
        <v>#DIV/0!</v>
      </c>
      <c r="R132" s="51">
        <v>104.8</v>
      </c>
    </row>
    <row r="133" spans="2:18" ht="30" customHeight="1" x14ac:dyDescent="0.25">
      <c r="B133" s="34"/>
      <c r="C133" s="40"/>
      <c r="D133" s="46"/>
      <c r="E133" s="51"/>
      <c r="F133" s="51">
        <v>107.4</v>
      </c>
      <c r="G133" s="51"/>
      <c r="H133" s="52" t="e">
        <f t="shared" si="13"/>
        <v>#DIV/0!</v>
      </c>
      <c r="I133" s="51">
        <v>111.4</v>
      </c>
      <c r="J133" s="51"/>
      <c r="K133" s="52" t="e">
        <f t="shared" si="14"/>
        <v>#DIV/0!</v>
      </c>
      <c r="L133" s="53">
        <v>106.8</v>
      </c>
      <c r="M133" s="51"/>
      <c r="N133" s="52" t="e">
        <f t="shared" si="15"/>
        <v>#DIV/0!</v>
      </c>
      <c r="O133" s="51">
        <v>105.3</v>
      </c>
      <c r="P133" s="51"/>
      <c r="Q133" s="52" t="e">
        <f t="shared" si="16"/>
        <v>#DIV/0!</v>
      </c>
      <c r="R133" s="51">
        <v>104.8</v>
      </c>
    </row>
    <row r="134" spans="2:18" ht="30" customHeight="1" x14ac:dyDescent="0.25">
      <c r="B134" s="34"/>
      <c r="C134" s="65"/>
      <c r="D134" s="46"/>
      <c r="E134" s="51"/>
      <c r="F134" s="51">
        <v>107.4</v>
      </c>
      <c r="G134" s="51"/>
      <c r="H134" s="52" t="e">
        <f t="shared" si="13"/>
        <v>#DIV/0!</v>
      </c>
      <c r="I134" s="51">
        <v>111.4</v>
      </c>
      <c r="J134" s="51"/>
      <c r="K134" s="52" t="e">
        <f t="shared" si="14"/>
        <v>#DIV/0!</v>
      </c>
      <c r="L134" s="53">
        <v>106.8</v>
      </c>
      <c r="M134" s="51"/>
      <c r="N134" s="52" t="e">
        <f t="shared" si="15"/>
        <v>#DIV/0!</v>
      </c>
      <c r="O134" s="51">
        <v>105.3</v>
      </c>
      <c r="P134" s="51"/>
      <c r="Q134" s="52" t="e">
        <f t="shared" si="16"/>
        <v>#DIV/0!</v>
      </c>
      <c r="R134" s="51">
        <v>104.8</v>
      </c>
    </row>
    <row r="135" spans="2:18" ht="30" customHeight="1" x14ac:dyDescent="0.25">
      <c r="B135" s="34"/>
      <c r="C135" s="65"/>
      <c r="D135" s="46"/>
      <c r="E135" s="51"/>
      <c r="F135" s="51">
        <v>107.4</v>
      </c>
      <c r="G135" s="51"/>
      <c r="H135" s="52" t="e">
        <f t="shared" si="13"/>
        <v>#DIV/0!</v>
      </c>
      <c r="I135" s="51">
        <v>111.4</v>
      </c>
      <c r="J135" s="51"/>
      <c r="K135" s="52" t="e">
        <f t="shared" si="14"/>
        <v>#DIV/0!</v>
      </c>
      <c r="L135" s="53">
        <v>106.8</v>
      </c>
      <c r="M135" s="51"/>
      <c r="N135" s="52" t="e">
        <f t="shared" si="15"/>
        <v>#DIV/0!</v>
      </c>
      <c r="O135" s="51">
        <v>105.3</v>
      </c>
      <c r="P135" s="51"/>
      <c r="Q135" s="52" t="e">
        <f t="shared" si="16"/>
        <v>#DIV/0!</v>
      </c>
      <c r="R135" s="51">
        <v>104.8</v>
      </c>
    </row>
    <row r="136" spans="2:18" ht="30" customHeight="1" x14ac:dyDescent="0.25">
      <c r="B136" s="34"/>
      <c r="C136" s="65"/>
      <c r="D136" s="46"/>
      <c r="E136" s="51"/>
      <c r="F136" s="51">
        <v>107.4</v>
      </c>
      <c r="G136" s="51"/>
      <c r="H136" s="52" t="e">
        <f t="shared" si="13"/>
        <v>#DIV/0!</v>
      </c>
      <c r="I136" s="51">
        <v>111.4</v>
      </c>
      <c r="J136" s="51"/>
      <c r="K136" s="52" t="e">
        <f t="shared" si="14"/>
        <v>#DIV/0!</v>
      </c>
      <c r="L136" s="53">
        <v>106.8</v>
      </c>
      <c r="M136" s="51"/>
      <c r="N136" s="52" t="e">
        <f t="shared" si="15"/>
        <v>#DIV/0!</v>
      </c>
      <c r="O136" s="51">
        <v>105.3</v>
      </c>
      <c r="P136" s="51"/>
      <c r="Q136" s="52" t="e">
        <f t="shared" si="16"/>
        <v>#DIV/0!</v>
      </c>
      <c r="R136" s="51">
        <v>104.8</v>
      </c>
    </row>
    <row r="137" spans="2:18" ht="30" customHeight="1" x14ac:dyDescent="0.25">
      <c r="B137" s="34" t="s">
        <v>58</v>
      </c>
      <c r="C137" s="65" t="s">
        <v>21</v>
      </c>
      <c r="D137" s="46">
        <v>0</v>
      </c>
      <c r="E137" s="51"/>
      <c r="F137" s="51">
        <v>107.4</v>
      </c>
      <c r="G137" s="51"/>
      <c r="H137" s="52" t="e">
        <f t="shared" si="13"/>
        <v>#DIV/0!</v>
      </c>
      <c r="I137" s="51">
        <v>111.4</v>
      </c>
      <c r="J137" s="51"/>
      <c r="K137" s="52" t="e">
        <f t="shared" si="14"/>
        <v>#DIV/0!</v>
      </c>
      <c r="L137" s="53">
        <v>106.8</v>
      </c>
      <c r="M137" s="51"/>
      <c r="N137" s="52" t="e">
        <f t="shared" si="15"/>
        <v>#DIV/0!</v>
      </c>
      <c r="O137" s="51">
        <v>105.3</v>
      </c>
      <c r="P137" s="51"/>
      <c r="Q137" s="52" t="e">
        <f t="shared" si="16"/>
        <v>#DIV/0!</v>
      </c>
      <c r="R137" s="51">
        <v>104.8</v>
      </c>
    </row>
    <row r="138" spans="2:18" ht="29.25" customHeight="1" x14ac:dyDescent="0.25">
      <c r="B138" s="22" t="s">
        <v>120</v>
      </c>
      <c r="C138" s="61" t="s">
        <v>15</v>
      </c>
      <c r="D138" s="62">
        <f>D139+D140+D141+D142+D143+D144+D145+D146+D147+D148+D149</f>
        <v>0</v>
      </c>
      <c r="E138" s="47">
        <v>53.7</v>
      </c>
      <c r="F138" s="47">
        <v>107.4</v>
      </c>
      <c r="G138" s="47">
        <f t="shared" ref="G138:P138" si="21">G139+G140+G141+G142+G143+G145+G147+G148+G149</f>
        <v>0</v>
      </c>
      <c r="H138" s="48" t="e">
        <f t="shared" si="13"/>
        <v>#DIV/0!</v>
      </c>
      <c r="I138" s="57">
        <v>111.4</v>
      </c>
      <c r="J138" s="47">
        <f t="shared" si="21"/>
        <v>0</v>
      </c>
      <c r="K138" s="48" t="e">
        <f t="shared" si="14"/>
        <v>#DIV/0!</v>
      </c>
      <c r="L138" s="58">
        <v>106.8</v>
      </c>
      <c r="M138" s="47">
        <f t="shared" si="21"/>
        <v>0</v>
      </c>
      <c r="N138" s="48" t="e">
        <f t="shared" si="15"/>
        <v>#DIV/0!</v>
      </c>
      <c r="O138" s="57">
        <v>105.3</v>
      </c>
      <c r="P138" s="47">
        <f t="shared" si="21"/>
        <v>0</v>
      </c>
      <c r="Q138" s="48" t="e">
        <f t="shared" si="16"/>
        <v>#DIV/0!</v>
      </c>
      <c r="R138" s="57">
        <v>104.8</v>
      </c>
    </row>
    <row r="139" spans="2:18" ht="30" customHeight="1" x14ac:dyDescent="0.25">
      <c r="B139" s="34"/>
      <c r="C139" s="41" t="s">
        <v>140</v>
      </c>
      <c r="D139" s="46"/>
      <c r="E139" s="51"/>
      <c r="F139" s="51">
        <v>107.4</v>
      </c>
      <c r="G139" s="51"/>
      <c r="H139" s="52" t="e">
        <f t="shared" ref="H139:H202" si="22">G139/D139/I139*10000</f>
        <v>#DIV/0!</v>
      </c>
      <c r="I139" s="51">
        <v>111.4</v>
      </c>
      <c r="J139" s="51"/>
      <c r="K139" s="52" t="e">
        <f t="shared" ref="K139:K202" si="23">J139/G139/L139*10000</f>
        <v>#DIV/0!</v>
      </c>
      <c r="L139" s="53">
        <v>106.8</v>
      </c>
      <c r="M139" s="51"/>
      <c r="N139" s="52" t="e">
        <f t="shared" ref="N139:N202" si="24">M139/J139/O139*10000</f>
        <v>#DIV/0!</v>
      </c>
      <c r="O139" s="51">
        <v>105.3</v>
      </c>
      <c r="P139" s="51"/>
      <c r="Q139" s="52" t="e">
        <f t="shared" ref="Q139:Q202" si="25">P139/M139/R139*10000</f>
        <v>#DIV/0!</v>
      </c>
      <c r="R139" s="51">
        <v>104.8</v>
      </c>
    </row>
    <row r="140" spans="2:18" ht="30" customHeight="1" x14ac:dyDescent="0.25">
      <c r="B140" s="34"/>
      <c r="C140" s="40" t="s">
        <v>141</v>
      </c>
      <c r="D140" s="46"/>
      <c r="E140" s="51"/>
      <c r="F140" s="51">
        <v>107.4</v>
      </c>
      <c r="G140" s="51"/>
      <c r="H140" s="52" t="e">
        <f t="shared" si="22"/>
        <v>#DIV/0!</v>
      </c>
      <c r="I140" s="51">
        <v>111.4</v>
      </c>
      <c r="J140" s="51"/>
      <c r="K140" s="52" t="e">
        <f t="shared" si="23"/>
        <v>#DIV/0!</v>
      </c>
      <c r="L140" s="53">
        <v>106.8</v>
      </c>
      <c r="M140" s="51"/>
      <c r="N140" s="52" t="e">
        <f t="shared" si="24"/>
        <v>#DIV/0!</v>
      </c>
      <c r="O140" s="51">
        <v>105.3</v>
      </c>
      <c r="P140" s="51"/>
      <c r="Q140" s="52" t="e">
        <f t="shared" si="25"/>
        <v>#DIV/0!</v>
      </c>
      <c r="R140" s="51">
        <v>104.8</v>
      </c>
    </row>
    <row r="141" spans="2:18" ht="30" customHeight="1" x14ac:dyDescent="0.25">
      <c r="B141" s="34"/>
      <c r="C141" s="67" t="s">
        <v>142</v>
      </c>
      <c r="D141" s="46"/>
      <c r="E141" s="51"/>
      <c r="F141" s="51">
        <v>107.4</v>
      </c>
      <c r="G141" s="51"/>
      <c r="H141" s="52" t="e">
        <f t="shared" si="22"/>
        <v>#DIV/0!</v>
      </c>
      <c r="I141" s="51">
        <v>111.4</v>
      </c>
      <c r="J141" s="51"/>
      <c r="K141" s="52" t="e">
        <f t="shared" si="23"/>
        <v>#DIV/0!</v>
      </c>
      <c r="L141" s="53">
        <v>106.8</v>
      </c>
      <c r="M141" s="51"/>
      <c r="N141" s="52" t="e">
        <f t="shared" si="24"/>
        <v>#DIV/0!</v>
      </c>
      <c r="O141" s="51">
        <v>105.3</v>
      </c>
      <c r="P141" s="51"/>
      <c r="Q141" s="52" t="e">
        <f t="shared" si="25"/>
        <v>#DIV/0!</v>
      </c>
      <c r="R141" s="51">
        <v>104.8</v>
      </c>
    </row>
    <row r="142" spans="2:18" ht="30" customHeight="1" x14ac:dyDescent="0.25">
      <c r="B142" s="34"/>
      <c r="C142" s="70" t="s">
        <v>143</v>
      </c>
      <c r="D142" s="46"/>
      <c r="E142" s="51"/>
      <c r="F142" s="51">
        <v>107.4</v>
      </c>
      <c r="G142" s="51"/>
      <c r="H142" s="52" t="e">
        <f t="shared" si="22"/>
        <v>#DIV/0!</v>
      </c>
      <c r="I142" s="51">
        <v>111.4</v>
      </c>
      <c r="J142" s="51"/>
      <c r="K142" s="52" t="e">
        <f t="shared" si="23"/>
        <v>#DIV/0!</v>
      </c>
      <c r="L142" s="53">
        <v>106.8</v>
      </c>
      <c r="M142" s="51"/>
      <c r="N142" s="52" t="e">
        <f t="shared" si="24"/>
        <v>#DIV/0!</v>
      </c>
      <c r="O142" s="51">
        <v>105.3</v>
      </c>
      <c r="P142" s="51"/>
      <c r="Q142" s="52" t="e">
        <f t="shared" si="25"/>
        <v>#DIV/0!</v>
      </c>
      <c r="R142" s="51">
        <v>104.8</v>
      </c>
    </row>
    <row r="143" spans="2:18" ht="30" customHeight="1" x14ac:dyDescent="0.25">
      <c r="B143" s="34"/>
      <c r="C143" s="40" t="s">
        <v>144</v>
      </c>
      <c r="D143" s="46"/>
      <c r="E143" s="51"/>
      <c r="F143" s="51">
        <v>107.4</v>
      </c>
      <c r="G143" s="51"/>
      <c r="H143" s="52" t="e">
        <f t="shared" si="22"/>
        <v>#DIV/0!</v>
      </c>
      <c r="I143" s="51">
        <v>111.4</v>
      </c>
      <c r="J143" s="51"/>
      <c r="K143" s="52" t="e">
        <f t="shared" si="23"/>
        <v>#DIV/0!</v>
      </c>
      <c r="L143" s="53">
        <v>106.8</v>
      </c>
      <c r="M143" s="51"/>
      <c r="N143" s="52" t="e">
        <f t="shared" si="24"/>
        <v>#DIV/0!</v>
      </c>
      <c r="O143" s="51">
        <v>105.3</v>
      </c>
      <c r="P143" s="51"/>
      <c r="Q143" s="52" t="e">
        <f t="shared" si="25"/>
        <v>#DIV/0!</v>
      </c>
      <c r="R143" s="51">
        <v>104.8</v>
      </c>
    </row>
    <row r="144" spans="2:18" ht="30" customHeight="1" x14ac:dyDescent="0.25">
      <c r="B144" s="34"/>
      <c r="C144" s="70" t="s">
        <v>145</v>
      </c>
      <c r="D144" s="46"/>
      <c r="E144" s="51"/>
      <c r="F144" s="51">
        <v>107.4</v>
      </c>
      <c r="G144" s="51"/>
      <c r="H144" s="52" t="e">
        <f t="shared" si="22"/>
        <v>#DIV/0!</v>
      </c>
      <c r="I144" s="51">
        <v>111.4</v>
      </c>
      <c r="J144" s="51"/>
      <c r="K144" s="52" t="e">
        <f t="shared" si="23"/>
        <v>#DIV/0!</v>
      </c>
      <c r="L144" s="53">
        <v>106.8</v>
      </c>
      <c r="M144" s="51"/>
      <c r="N144" s="52" t="e">
        <f t="shared" si="24"/>
        <v>#DIV/0!</v>
      </c>
      <c r="O144" s="51">
        <v>105.3</v>
      </c>
      <c r="P144" s="51"/>
      <c r="Q144" s="52" t="e">
        <f t="shared" si="25"/>
        <v>#DIV/0!</v>
      </c>
      <c r="R144" s="51">
        <v>104.8</v>
      </c>
    </row>
    <row r="145" spans="2:18" ht="30" customHeight="1" x14ac:dyDescent="0.25">
      <c r="B145" s="34"/>
      <c r="C145" s="70" t="s">
        <v>157</v>
      </c>
      <c r="D145" s="59"/>
      <c r="E145" s="51"/>
      <c r="F145" s="51">
        <v>107.4</v>
      </c>
      <c r="G145" s="51"/>
      <c r="H145" s="52" t="e">
        <f t="shared" si="22"/>
        <v>#DIV/0!</v>
      </c>
      <c r="I145" s="51">
        <v>111.4</v>
      </c>
      <c r="J145" s="51"/>
      <c r="K145" s="52" t="e">
        <f t="shared" si="23"/>
        <v>#DIV/0!</v>
      </c>
      <c r="L145" s="53">
        <v>106.8</v>
      </c>
      <c r="M145" s="51"/>
      <c r="N145" s="52" t="e">
        <f t="shared" si="24"/>
        <v>#DIV/0!</v>
      </c>
      <c r="O145" s="51">
        <v>105.3</v>
      </c>
      <c r="P145" s="51"/>
      <c r="Q145" s="52" t="e">
        <f t="shared" si="25"/>
        <v>#DIV/0!</v>
      </c>
      <c r="R145" s="51">
        <v>104.8</v>
      </c>
    </row>
    <row r="146" spans="2:18" ht="46.5" customHeight="1" x14ac:dyDescent="0.25">
      <c r="B146" s="34"/>
      <c r="C146" s="70" t="s">
        <v>158</v>
      </c>
      <c r="D146" s="59"/>
      <c r="E146" s="51"/>
      <c r="F146" s="51">
        <v>107.4</v>
      </c>
      <c r="G146" s="51"/>
      <c r="H146" s="52" t="e">
        <f t="shared" si="22"/>
        <v>#DIV/0!</v>
      </c>
      <c r="I146" s="51">
        <v>111.4</v>
      </c>
      <c r="J146" s="51"/>
      <c r="K146" s="52" t="e">
        <f t="shared" si="23"/>
        <v>#DIV/0!</v>
      </c>
      <c r="L146" s="53">
        <v>106.8</v>
      </c>
      <c r="M146" s="51"/>
      <c r="N146" s="52" t="e">
        <f t="shared" si="24"/>
        <v>#DIV/0!</v>
      </c>
      <c r="O146" s="51">
        <v>105.3</v>
      </c>
      <c r="P146" s="51"/>
      <c r="Q146" s="52" t="e">
        <f t="shared" si="25"/>
        <v>#DIV/0!</v>
      </c>
      <c r="R146" s="51">
        <v>104.8</v>
      </c>
    </row>
    <row r="147" spans="2:18" ht="20.25" customHeight="1" x14ac:dyDescent="0.25">
      <c r="B147" s="34"/>
      <c r="C147" s="70" t="s">
        <v>159</v>
      </c>
      <c r="D147" s="46"/>
      <c r="E147" s="51"/>
      <c r="F147" s="51">
        <v>107.4</v>
      </c>
      <c r="G147" s="51"/>
      <c r="H147" s="52" t="e">
        <f t="shared" si="22"/>
        <v>#DIV/0!</v>
      </c>
      <c r="I147" s="51">
        <v>111.4</v>
      </c>
      <c r="J147" s="51"/>
      <c r="K147" s="52" t="e">
        <f t="shared" si="23"/>
        <v>#DIV/0!</v>
      </c>
      <c r="L147" s="53">
        <v>106.8</v>
      </c>
      <c r="M147" s="51"/>
      <c r="N147" s="52" t="e">
        <f t="shared" si="24"/>
        <v>#DIV/0!</v>
      </c>
      <c r="O147" s="51">
        <v>105.3</v>
      </c>
      <c r="P147" s="51"/>
      <c r="Q147" s="52" t="e">
        <f t="shared" si="25"/>
        <v>#DIV/0!</v>
      </c>
      <c r="R147" s="51">
        <v>104.8</v>
      </c>
    </row>
    <row r="148" spans="2:18" ht="21" customHeight="1" x14ac:dyDescent="0.25">
      <c r="B148" s="34"/>
      <c r="C148" s="70" t="s">
        <v>160</v>
      </c>
      <c r="D148" s="59"/>
      <c r="E148" s="51"/>
      <c r="F148" s="51">
        <v>107.4</v>
      </c>
      <c r="G148" s="51"/>
      <c r="H148" s="52" t="e">
        <f t="shared" si="22"/>
        <v>#DIV/0!</v>
      </c>
      <c r="I148" s="51">
        <v>111.4</v>
      </c>
      <c r="J148" s="51"/>
      <c r="K148" s="52" t="e">
        <f t="shared" si="23"/>
        <v>#DIV/0!</v>
      </c>
      <c r="L148" s="53">
        <v>106.8</v>
      </c>
      <c r="M148" s="51"/>
      <c r="N148" s="52" t="e">
        <f t="shared" si="24"/>
        <v>#DIV/0!</v>
      </c>
      <c r="O148" s="51">
        <v>105.3</v>
      </c>
      <c r="P148" s="51"/>
      <c r="Q148" s="52" t="e">
        <f t="shared" si="25"/>
        <v>#DIV/0!</v>
      </c>
      <c r="R148" s="51">
        <v>104.8</v>
      </c>
    </row>
    <row r="149" spans="2:18" ht="23.25" customHeight="1" x14ac:dyDescent="0.25">
      <c r="B149" s="34"/>
      <c r="C149" s="70" t="s">
        <v>161</v>
      </c>
      <c r="D149" s="59"/>
      <c r="E149" s="51"/>
      <c r="F149" s="51">
        <v>107.4</v>
      </c>
      <c r="G149" s="51"/>
      <c r="H149" s="52" t="e">
        <f t="shared" si="22"/>
        <v>#DIV/0!</v>
      </c>
      <c r="I149" s="51">
        <v>111.4</v>
      </c>
      <c r="J149" s="51"/>
      <c r="K149" s="52" t="e">
        <f t="shared" si="23"/>
        <v>#DIV/0!</v>
      </c>
      <c r="L149" s="53">
        <v>106.8</v>
      </c>
      <c r="M149" s="51"/>
      <c r="N149" s="52" t="e">
        <f t="shared" si="24"/>
        <v>#DIV/0!</v>
      </c>
      <c r="O149" s="51">
        <v>105.3</v>
      </c>
      <c r="P149" s="51"/>
      <c r="Q149" s="52" t="e">
        <f t="shared" si="25"/>
        <v>#DIV/0!</v>
      </c>
      <c r="R149" s="51">
        <v>104.8</v>
      </c>
    </row>
    <row r="150" spans="2:18" ht="30" customHeight="1" x14ac:dyDescent="0.25">
      <c r="B150" s="34" t="s">
        <v>61</v>
      </c>
      <c r="C150" s="65" t="s">
        <v>21</v>
      </c>
      <c r="D150" s="46">
        <v>0</v>
      </c>
      <c r="E150" s="51"/>
      <c r="F150" s="51">
        <v>107.4</v>
      </c>
      <c r="G150" s="51">
        <v>0</v>
      </c>
      <c r="H150" s="52" t="e">
        <f t="shared" si="22"/>
        <v>#DIV/0!</v>
      </c>
      <c r="I150" s="51">
        <v>111.4</v>
      </c>
      <c r="J150" s="51">
        <v>0</v>
      </c>
      <c r="K150" s="52" t="e">
        <f t="shared" si="23"/>
        <v>#DIV/0!</v>
      </c>
      <c r="L150" s="53">
        <v>106.8</v>
      </c>
      <c r="M150" s="51">
        <v>0</v>
      </c>
      <c r="N150" s="52" t="e">
        <f t="shared" si="24"/>
        <v>#DIV/0!</v>
      </c>
      <c r="O150" s="51">
        <v>105.3</v>
      </c>
      <c r="P150" s="51">
        <v>0</v>
      </c>
      <c r="Q150" s="52" t="e">
        <f t="shared" si="25"/>
        <v>#DIV/0!</v>
      </c>
      <c r="R150" s="51">
        <v>104.8</v>
      </c>
    </row>
    <row r="151" spans="2:18" ht="45.75" customHeight="1" x14ac:dyDescent="0.25">
      <c r="B151" s="22" t="s">
        <v>62</v>
      </c>
      <c r="C151" s="61" t="s">
        <v>63</v>
      </c>
      <c r="D151" s="62">
        <f>D152+D153</f>
        <v>0</v>
      </c>
      <c r="E151" s="47"/>
      <c r="F151" s="47">
        <v>107.4</v>
      </c>
      <c r="G151" s="47">
        <f t="shared" ref="G151:P151" si="26">G152+G153</f>
        <v>0</v>
      </c>
      <c r="H151" s="48" t="e">
        <f t="shared" si="22"/>
        <v>#DIV/0!</v>
      </c>
      <c r="I151" s="57">
        <v>111.4</v>
      </c>
      <c r="J151" s="47">
        <f t="shared" si="26"/>
        <v>0</v>
      </c>
      <c r="K151" s="48" t="e">
        <f t="shared" si="23"/>
        <v>#DIV/0!</v>
      </c>
      <c r="L151" s="58">
        <v>106.8</v>
      </c>
      <c r="M151" s="47">
        <f t="shared" si="26"/>
        <v>0</v>
      </c>
      <c r="N151" s="48" t="e">
        <f t="shared" si="24"/>
        <v>#DIV/0!</v>
      </c>
      <c r="O151" s="57">
        <v>105.3</v>
      </c>
      <c r="P151" s="47">
        <f t="shared" si="26"/>
        <v>0</v>
      </c>
      <c r="Q151" s="48" t="e">
        <f t="shared" si="25"/>
        <v>#DIV/0!</v>
      </c>
      <c r="R151" s="57">
        <v>104.8</v>
      </c>
    </row>
    <row r="152" spans="2:18" ht="30" customHeight="1" x14ac:dyDescent="0.25">
      <c r="B152" s="34"/>
      <c r="C152" s="65"/>
      <c r="D152" s="46"/>
      <c r="E152" s="51"/>
      <c r="F152" s="51">
        <v>107.4</v>
      </c>
      <c r="G152" s="51"/>
      <c r="H152" s="52" t="e">
        <f t="shared" si="22"/>
        <v>#DIV/0!</v>
      </c>
      <c r="I152" s="51">
        <v>111.4</v>
      </c>
      <c r="J152" s="51"/>
      <c r="K152" s="52" t="e">
        <f t="shared" si="23"/>
        <v>#DIV/0!</v>
      </c>
      <c r="L152" s="53">
        <v>106.8</v>
      </c>
      <c r="M152" s="51"/>
      <c r="N152" s="52" t="e">
        <f t="shared" si="24"/>
        <v>#DIV/0!</v>
      </c>
      <c r="O152" s="51">
        <v>105.3</v>
      </c>
      <c r="P152" s="51"/>
      <c r="Q152" s="52" t="e">
        <f t="shared" si="25"/>
        <v>#DIV/0!</v>
      </c>
      <c r="R152" s="51">
        <v>104.8</v>
      </c>
    </row>
    <row r="153" spans="2:18" ht="30" customHeight="1" x14ac:dyDescent="0.25">
      <c r="B153" s="34"/>
      <c r="C153" s="65"/>
      <c r="D153" s="46"/>
      <c r="E153" s="51"/>
      <c r="F153" s="51">
        <v>107.4</v>
      </c>
      <c r="G153" s="51"/>
      <c r="H153" s="52" t="e">
        <f t="shared" si="22"/>
        <v>#DIV/0!</v>
      </c>
      <c r="I153" s="51">
        <v>111.4</v>
      </c>
      <c r="J153" s="51"/>
      <c r="K153" s="52" t="e">
        <f t="shared" si="23"/>
        <v>#DIV/0!</v>
      </c>
      <c r="L153" s="53">
        <v>106.8</v>
      </c>
      <c r="M153" s="51"/>
      <c r="N153" s="52" t="e">
        <f t="shared" si="24"/>
        <v>#DIV/0!</v>
      </c>
      <c r="O153" s="51">
        <v>105.3</v>
      </c>
      <c r="P153" s="51"/>
      <c r="Q153" s="52" t="e">
        <f t="shared" si="25"/>
        <v>#DIV/0!</v>
      </c>
      <c r="R153" s="51">
        <v>104.8</v>
      </c>
    </row>
    <row r="154" spans="2:18" ht="30" customHeight="1" x14ac:dyDescent="0.25">
      <c r="B154" s="34" t="s">
        <v>64</v>
      </c>
      <c r="C154" s="65" t="s">
        <v>21</v>
      </c>
      <c r="D154" s="46"/>
      <c r="E154" s="51"/>
      <c r="F154" s="51">
        <v>107.4</v>
      </c>
      <c r="G154" s="51"/>
      <c r="H154" s="52" t="e">
        <f t="shared" si="22"/>
        <v>#DIV/0!</v>
      </c>
      <c r="I154" s="51">
        <v>111.4</v>
      </c>
      <c r="J154" s="51"/>
      <c r="K154" s="52" t="e">
        <f t="shared" si="23"/>
        <v>#DIV/0!</v>
      </c>
      <c r="L154" s="53">
        <v>106.8</v>
      </c>
      <c r="M154" s="51"/>
      <c r="N154" s="52" t="e">
        <f t="shared" si="24"/>
        <v>#DIV/0!</v>
      </c>
      <c r="O154" s="51">
        <v>105.3</v>
      </c>
      <c r="P154" s="51"/>
      <c r="Q154" s="52" t="e">
        <f t="shared" si="25"/>
        <v>#DIV/0!</v>
      </c>
      <c r="R154" s="51">
        <v>104.8</v>
      </c>
    </row>
    <row r="155" spans="2:18" ht="29.25" x14ac:dyDescent="0.25">
      <c r="B155" s="22" t="s">
        <v>65</v>
      </c>
      <c r="C155" s="61" t="s">
        <v>16</v>
      </c>
      <c r="D155" s="62">
        <f>D156+D157</f>
        <v>0</v>
      </c>
      <c r="E155" s="47"/>
      <c r="F155" s="47">
        <v>107.4</v>
      </c>
      <c r="G155" s="47">
        <f t="shared" ref="G155:P155" si="27">G156+G157</f>
        <v>0</v>
      </c>
      <c r="H155" s="48" t="e">
        <f t="shared" si="22"/>
        <v>#DIV/0!</v>
      </c>
      <c r="I155" s="57">
        <v>111.4</v>
      </c>
      <c r="J155" s="47">
        <f t="shared" si="27"/>
        <v>0</v>
      </c>
      <c r="K155" s="48" t="e">
        <f t="shared" si="23"/>
        <v>#DIV/0!</v>
      </c>
      <c r="L155" s="58">
        <v>106.8</v>
      </c>
      <c r="M155" s="47">
        <f t="shared" si="27"/>
        <v>0</v>
      </c>
      <c r="N155" s="48" t="e">
        <f t="shared" si="24"/>
        <v>#DIV/0!</v>
      </c>
      <c r="O155" s="57">
        <v>105.3</v>
      </c>
      <c r="P155" s="47">
        <f t="shared" si="27"/>
        <v>0</v>
      </c>
      <c r="Q155" s="48" t="e">
        <f t="shared" si="25"/>
        <v>#DIV/0!</v>
      </c>
      <c r="R155" s="57">
        <v>104.8</v>
      </c>
    </row>
    <row r="156" spans="2:18" ht="30" customHeight="1" x14ac:dyDescent="0.25">
      <c r="B156" s="34"/>
      <c r="C156" s="65"/>
      <c r="D156" s="46"/>
      <c r="E156" s="51"/>
      <c r="F156" s="51">
        <v>107.4</v>
      </c>
      <c r="G156" s="51"/>
      <c r="H156" s="52" t="e">
        <f t="shared" si="22"/>
        <v>#DIV/0!</v>
      </c>
      <c r="I156" s="51">
        <v>111.4</v>
      </c>
      <c r="J156" s="51"/>
      <c r="K156" s="52" t="e">
        <f t="shared" si="23"/>
        <v>#DIV/0!</v>
      </c>
      <c r="L156" s="53">
        <v>106.8</v>
      </c>
      <c r="M156" s="51"/>
      <c r="N156" s="52" t="e">
        <f t="shared" si="24"/>
        <v>#DIV/0!</v>
      </c>
      <c r="O156" s="51">
        <v>105.3</v>
      </c>
      <c r="P156" s="51"/>
      <c r="Q156" s="52" t="e">
        <f t="shared" si="25"/>
        <v>#DIV/0!</v>
      </c>
      <c r="R156" s="51">
        <v>104.8</v>
      </c>
    </row>
    <row r="157" spans="2:18" ht="30" customHeight="1" x14ac:dyDescent="0.25">
      <c r="B157" s="34"/>
      <c r="C157" s="65"/>
      <c r="D157" s="46"/>
      <c r="E157" s="51"/>
      <c r="F157" s="51">
        <v>107.4</v>
      </c>
      <c r="G157" s="51"/>
      <c r="H157" s="52" t="e">
        <f t="shared" si="22"/>
        <v>#DIV/0!</v>
      </c>
      <c r="I157" s="51">
        <v>111.4</v>
      </c>
      <c r="J157" s="51"/>
      <c r="K157" s="52" t="e">
        <f t="shared" si="23"/>
        <v>#DIV/0!</v>
      </c>
      <c r="L157" s="53">
        <v>106.8</v>
      </c>
      <c r="M157" s="51"/>
      <c r="N157" s="52" t="e">
        <f t="shared" si="24"/>
        <v>#DIV/0!</v>
      </c>
      <c r="O157" s="51">
        <v>105.3</v>
      </c>
      <c r="P157" s="51"/>
      <c r="Q157" s="52" t="e">
        <f t="shared" si="25"/>
        <v>#DIV/0!</v>
      </c>
      <c r="R157" s="51">
        <v>104.8</v>
      </c>
    </row>
    <row r="158" spans="2:18" ht="30" customHeight="1" x14ac:dyDescent="0.25">
      <c r="B158" s="34" t="s">
        <v>66</v>
      </c>
      <c r="C158" s="65" t="s">
        <v>21</v>
      </c>
      <c r="D158" s="46">
        <v>0</v>
      </c>
      <c r="E158" s="51"/>
      <c r="F158" s="51">
        <v>107.4</v>
      </c>
      <c r="G158" s="51"/>
      <c r="H158" s="52" t="e">
        <f t="shared" si="22"/>
        <v>#DIV/0!</v>
      </c>
      <c r="I158" s="51">
        <v>111.4</v>
      </c>
      <c r="J158" s="51"/>
      <c r="K158" s="52" t="e">
        <f t="shared" si="23"/>
        <v>#DIV/0!</v>
      </c>
      <c r="L158" s="53">
        <v>106.8</v>
      </c>
      <c r="M158" s="51"/>
      <c r="N158" s="52" t="e">
        <f t="shared" si="24"/>
        <v>#DIV/0!</v>
      </c>
      <c r="O158" s="51">
        <v>105.3</v>
      </c>
      <c r="P158" s="51"/>
      <c r="Q158" s="52" t="e">
        <f t="shared" si="25"/>
        <v>#DIV/0!</v>
      </c>
      <c r="R158" s="51">
        <v>104.8</v>
      </c>
    </row>
    <row r="159" spans="2:18" ht="30" customHeight="1" x14ac:dyDescent="0.25">
      <c r="B159" s="22" t="s">
        <v>67</v>
      </c>
      <c r="C159" s="61" t="s">
        <v>17</v>
      </c>
      <c r="D159" s="62">
        <f>D160</f>
        <v>0</v>
      </c>
      <c r="E159" s="47"/>
      <c r="F159" s="47">
        <v>107.4</v>
      </c>
      <c r="G159" s="47">
        <f t="shared" ref="G159:P159" si="28">G160</f>
        <v>0</v>
      </c>
      <c r="H159" s="48" t="e">
        <f t="shared" si="22"/>
        <v>#DIV/0!</v>
      </c>
      <c r="I159" s="57">
        <v>111.4</v>
      </c>
      <c r="J159" s="47">
        <f t="shared" si="28"/>
        <v>0</v>
      </c>
      <c r="K159" s="48" t="e">
        <f t="shared" si="23"/>
        <v>#DIV/0!</v>
      </c>
      <c r="L159" s="58">
        <v>106.8</v>
      </c>
      <c r="M159" s="47">
        <f t="shared" si="28"/>
        <v>0</v>
      </c>
      <c r="N159" s="48" t="e">
        <f t="shared" si="24"/>
        <v>#DIV/0!</v>
      </c>
      <c r="O159" s="57">
        <v>105.3</v>
      </c>
      <c r="P159" s="47">
        <f t="shared" si="28"/>
        <v>0</v>
      </c>
      <c r="Q159" s="48" t="e">
        <f t="shared" si="25"/>
        <v>#DIV/0!</v>
      </c>
      <c r="R159" s="57">
        <v>104.8</v>
      </c>
    </row>
    <row r="160" spans="2:18" ht="30" customHeight="1" x14ac:dyDescent="0.25">
      <c r="B160" s="34"/>
      <c r="C160" s="65"/>
      <c r="D160" s="46"/>
      <c r="E160" s="51"/>
      <c r="F160" s="51">
        <v>107.4</v>
      </c>
      <c r="G160" s="51"/>
      <c r="H160" s="52" t="e">
        <f t="shared" si="22"/>
        <v>#DIV/0!</v>
      </c>
      <c r="I160" s="51">
        <v>111.4</v>
      </c>
      <c r="J160" s="51"/>
      <c r="K160" s="52" t="e">
        <f t="shared" si="23"/>
        <v>#DIV/0!</v>
      </c>
      <c r="L160" s="53">
        <v>106.8</v>
      </c>
      <c r="M160" s="51"/>
      <c r="N160" s="52" t="e">
        <f t="shared" si="24"/>
        <v>#DIV/0!</v>
      </c>
      <c r="O160" s="51">
        <v>105.3</v>
      </c>
      <c r="P160" s="51"/>
      <c r="Q160" s="52" t="e">
        <f t="shared" si="25"/>
        <v>#DIV/0!</v>
      </c>
      <c r="R160" s="51">
        <v>104.8</v>
      </c>
    </row>
    <row r="161" spans="2:18" ht="30" customHeight="1" x14ac:dyDescent="0.25">
      <c r="B161" s="34" t="s">
        <v>68</v>
      </c>
      <c r="C161" s="65" t="s">
        <v>21</v>
      </c>
      <c r="D161" s="46">
        <v>0</v>
      </c>
      <c r="E161" s="51"/>
      <c r="F161" s="51">
        <v>107.4</v>
      </c>
      <c r="G161" s="51"/>
      <c r="H161" s="52" t="e">
        <f t="shared" si="22"/>
        <v>#DIV/0!</v>
      </c>
      <c r="I161" s="51">
        <v>111.4</v>
      </c>
      <c r="J161" s="51"/>
      <c r="K161" s="52" t="e">
        <f t="shared" si="23"/>
        <v>#DIV/0!</v>
      </c>
      <c r="L161" s="53">
        <v>106.8</v>
      </c>
      <c r="M161" s="51"/>
      <c r="N161" s="52" t="e">
        <f t="shared" si="24"/>
        <v>#DIV/0!</v>
      </c>
      <c r="O161" s="51">
        <v>105.3</v>
      </c>
      <c r="P161" s="51"/>
      <c r="Q161" s="52" t="e">
        <f t="shared" si="25"/>
        <v>#DIV/0!</v>
      </c>
      <c r="R161" s="51">
        <v>104.8</v>
      </c>
    </row>
    <row r="162" spans="2:18" ht="30" customHeight="1" x14ac:dyDescent="0.25">
      <c r="B162" s="22" t="s">
        <v>69</v>
      </c>
      <c r="C162" s="61" t="s">
        <v>127</v>
      </c>
      <c r="D162" s="62">
        <f>D163</f>
        <v>0</v>
      </c>
      <c r="E162" s="47"/>
      <c r="F162" s="47">
        <v>107.4</v>
      </c>
      <c r="G162" s="47">
        <f t="shared" ref="G162:P162" si="29">G163</f>
        <v>0</v>
      </c>
      <c r="H162" s="48" t="e">
        <f t="shared" si="22"/>
        <v>#DIV/0!</v>
      </c>
      <c r="I162" s="57">
        <v>111.4</v>
      </c>
      <c r="J162" s="47">
        <f t="shared" si="29"/>
        <v>0</v>
      </c>
      <c r="K162" s="48" t="e">
        <f t="shared" si="23"/>
        <v>#DIV/0!</v>
      </c>
      <c r="L162" s="58">
        <v>106.8</v>
      </c>
      <c r="M162" s="47">
        <f t="shared" si="29"/>
        <v>0</v>
      </c>
      <c r="N162" s="48" t="e">
        <f t="shared" si="24"/>
        <v>#DIV/0!</v>
      </c>
      <c r="O162" s="57">
        <v>105.3</v>
      </c>
      <c r="P162" s="47">
        <f t="shared" si="29"/>
        <v>0</v>
      </c>
      <c r="Q162" s="48" t="e">
        <f t="shared" si="25"/>
        <v>#DIV/0!</v>
      </c>
      <c r="R162" s="57">
        <v>104.8</v>
      </c>
    </row>
    <row r="163" spans="2:18" ht="30" customHeight="1" x14ac:dyDescent="0.25">
      <c r="B163" s="34"/>
      <c r="C163" s="40" t="s">
        <v>154</v>
      </c>
      <c r="D163" s="46">
        <v>0</v>
      </c>
      <c r="E163" s="51"/>
      <c r="F163" s="51">
        <v>107.4</v>
      </c>
      <c r="G163" s="51">
        <v>0</v>
      </c>
      <c r="H163" s="52" t="e">
        <f t="shared" si="22"/>
        <v>#DIV/0!</v>
      </c>
      <c r="I163" s="51">
        <v>111.4</v>
      </c>
      <c r="J163" s="51"/>
      <c r="K163" s="52" t="e">
        <f t="shared" si="23"/>
        <v>#DIV/0!</v>
      </c>
      <c r="L163" s="53">
        <v>106.8</v>
      </c>
      <c r="M163" s="51"/>
      <c r="N163" s="52" t="e">
        <f t="shared" si="24"/>
        <v>#DIV/0!</v>
      </c>
      <c r="O163" s="51">
        <v>105.3</v>
      </c>
      <c r="P163" s="51"/>
      <c r="Q163" s="52" t="e">
        <f t="shared" si="25"/>
        <v>#DIV/0!</v>
      </c>
      <c r="R163" s="51">
        <v>104.8</v>
      </c>
    </row>
    <row r="164" spans="2:18" ht="30" customHeight="1" x14ac:dyDescent="0.25">
      <c r="B164" s="23" t="s">
        <v>70</v>
      </c>
      <c r="C164" s="65" t="s">
        <v>21</v>
      </c>
      <c r="D164" s="46">
        <v>0</v>
      </c>
      <c r="E164" s="51"/>
      <c r="F164" s="51">
        <v>107.4</v>
      </c>
      <c r="G164" s="51"/>
      <c r="H164" s="52" t="e">
        <f t="shared" si="22"/>
        <v>#DIV/0!</v>
      </c>
      <c r="I164" s="51">
        <v>111.4</v>
      </c>
      <c r="J164" s="51"/>
      <c r="K164" s="52" t="e">
        <f t="shared" si="23"/>
        <v>#DIV/0!</v>
      </c>
      <c r="L164" s="53">
        <v>106.8</v>
      </c>
      <c r="M164" s="51"/>
      <c r="N164" s="52" t="e">
        <f t="shared" si="24"/>
        <v>#DIV/0!</v>
      </c>
      <c r="O164" s="51">
        <v>105.3</v>
      </c>
      <c r="P164" s="51"/>
      <c r="Q164" s="52" t="e">
        <f t="shared" si="25"/>
        <v>#DIV/0!</v>
      </c>
      <c r="R164" s="51">
        <v>104.8</v>
      </c>
    </row>
    <row r="165" spans="2:18" ht="30" customHeight="1" x14ac:dyDescent="0.25">
      <c r="B165" s="22" t="s">
        <v>71</v>
      </c>
      <c r="C165" s="61" t="s">
        <v>72</v>
      </c>
      <c r="D165" s="62">
        <f>D166</f>
        <v>0</v>
      </c>
      <c r="E165" s="47">
        <v>358</v>
      </c>
      <c r="F165" s="47">
        <v>107.4</v>
      </c>
      <c r="G165" s="47">
        <f t="shared" ref="G165:P165" si="30">G166</f>
        <v>0</v>
      </c>
      <c r="H165" s="48" t="e">
        <f t="shared" si="22"/>
        <v>#DIV/0!</v>
      </c>
      <c r="I165" s="57">
        <v>111.4</v>
      </c>
      <c r="J165" s="47">
        <f t="shared" si="30"/>
        <v>0</v>
      </c>
      <c r="K165" s="48" t="e">
        <f t="shared" si="23"/>
        <v>#DIV/0!</v>
      </c>
      <c r="L165" s="58">
        <v>106.8</v>
      </c>
      <c r="M165" s="47">
        <f t="shared" si="30"/>
        <v>0</v>
      </c>
      <c r="N165" s="48" t="e">
        <f t="shared" si="24"/>
        <v>#DIV/0!</v>
      </c>
      <c r="O165" s="57">
        <v>105.3</v>
      </c>
      <c r="P165" s="47">
        <f t="shared" si="30"/>
        <v>0</v>
      </c>
      <c r="Q165" s="48" t="e">
        <f t="shared" si="25"/>
        <v>#DIV/0!</v>
      </c>
      <c r="R165" s="57">
        <v>104.8</v>
      </c>
    </row>
    <row r="166" spans="2:18" s="10" customFormat="1" ht="30" customHeight="1" x14ac:dyDescent="0.25">
      <c r="B166" s="34"/>
      <c r="C166" s="40" t="s">
        <v>146</v>
      </c>
      <c r="D166" s="46"/>
      <c r="E166" s="51"/>
      <c r="F166" s="51">
        <v>107.4</v>
      </c>
      <c r="G166" s="51"/>
      <c r="H166" s="52" t="e">
        <f t="shared" si="22"/>
        <v>#DIV/0!</v>
      </c>
      <c r="I166" s="51">
        <v>111.4</v>
      </c>
      <c r="J166" s="51"/>
      <c r="K166" s="52" t="e">
        <f t="shared" si="23"/>
        <v>#DIV/0!</v>
      </c>
      <c r="L166" s="53">
        <v>106.8</v>
      </c>
      <c r="M166" s="51"/>
      <c r="N166" s="52" t="e">
        <f t="shared" si="24"/>
        <v>#DIV/0!</v>
      </c>
      <c r="O166" s="51">
        <v>105.3</v>
      </c>
      <c r="P166" s="51"/>
      <c r="Q166" s="52" t="e">
        <f t="shared" si="25"/>
        <v>#DIV/0!</v>
      </c>
      <c r="R166" s="51">
        <v>104.8</v>
      </c>
    </row>
    <row r="167" spans="2:18" s="10" customFormat="1" ht="30" customHeight="1" x14ac:dyDescent="0.25">
      <c r="B167" s="34" t="s">
        <v>73</v>
      </c>
      <c r="C167" s="65" t="s">
        <v>21</v>
      </c>
      <c r="D167" s="46">
        <v>0</v>
      </c>
      <c r="E167" s="51"/>
      <c r="F167" s="51">
        <v>107.4</v>
      </c>
      <c r="G167" s="51"/>
      <c r="H167" s="52" t="e">
        <f t="shared" si="22"/>
        <v>#DIV/0!</v>
      </c>
      <c r="I167" s="51">
        <v>111.4</v>
      </c>
      <c r="J167" s="51"/>
      <c r="K167" s="52" t="e">
        <f t="shared" si="23"/>
        <v>#DIV/0!</v>
      </c>
      <c r="L167" s="53">
        <v>106.8</v>
      </c>
      <c r="M167" s="51"/>
      <c r="N167" s="52" t="e">
        <f t="shared" si="24"/>
        <v>#DIV/0!</v>
      </c>
      <c r="O167" s="51">
        <v>105.3</v>
      </c>
      <c r="P167" s="51"/>
      <c r="Q167" s="52" t="e">
        <f t="shared" si="25"/>
        <v>#DIV/0!</v>
      </c>
      <c r="R167" s="51">
        <v>104.8</v>
      </c>
    </row>
    <row r="168" spans="2:18" s="10" customFormat="1" ht="45" customHeight="1" x14ac:dyDescent="0.25">
      <c r="B168" s="22" t="s">
        <v>74</v>
      </c>
      <c r="C168" s="61" t="s">
        <v>75</v>
      </c>
      <c r="D168" s="62">
        <f>D169</f>
        <v>0</v>
      </c>
      <c r="E168" s="47">
        <v>35.200000000000003</v>
      </c>
      <c r="F168" s="47">
        <v>107.4</v>
      </c>
      <c r="G168" s="47">
        <f t="shared" ref="G168:P168" si="31">G169</f>
        <v>0</v>
      </c>
      <c r="H168" s="48" t="e">
        <f t="shared" si="22"/>
        <v>#DIV/0!</v>
      </c>
      <c r="I168" s="57">
        <v>111.4</v>
      </c>
      <c r="J168" s="47">
        <f t="shared" si="31"/>
        <v>0</v>
      </c>
      <c r="K168" s="48" t="e">
        <f t="shared" si="23"/>
        <v>#DIV/0!</v>
      </c>
      <c r="L168" s="58">
        <v>106.8</v>
      </c>
      <c r="M168" s="47">
        <f t="shared" si="31"/>
        <v>0</v>
      </c>
      <c r="N168" s="48" t="e">
        <f t="shared" si="24"/>
        <v>#DIV/0!</v>
      </c>
      <c r="O168" s="57">
        <v>105.3</v>
      </c>
      <c r="P168" s="47">
        <f t="shared" si="31"/>
        <v>0</v>
      </c>
      <c r="Q168" s="48" t="e">
        <f t="shared" si="25"/>
        <v>#DIV/0!</v>
      </c>
      <c r="R168" s="57">
        <v>104.8</v>
      </c>
    </row>
    <row r="169" spans="2:18" s="10" customFormat="1" ht="60" customHeight="1" x14ac:dyDescent="0.25">
      <c r="B169" s="34"/>
      <c r="C169" s="40" t="s">
        <v>155</v>
      </c>
      <c r="D169" s="46"/>
      <c r="E169" s="51"/>
      <c r="F169" s="51">
        <v>107.4</v>
      </c>
      <c r="G169" s="51"/>
      <c r="H169" s="52" t="e">
        <f t="shared" si="22"/>
        <v>#DIV/0!</v>
      </c>
      <c r="I169" s="51">
        <v>111.4</v>
      </c>
      <c r="J169" s="51"/>
      <c r="K169" s="52" t="e">
        <f t="shared" si="23"/>
        <v>#DIV/0!</v>
      </c>
      <c r="L169" s="53">
        <v>106.8</v>
      </c>
      <c r="M169" s="51"/>
      <c r="N169" s="52" t="e">
        <f t="shared" si="24"/>
        <v>#DIV/0!</v>
      </c>
      <c r="O169" s="51">
        <v>105.3</v>
      </c>
      <c r="P169" s="51"/>
      <c r="Q169" s="52" t="e">
        <f t="shared" si="25"/>
        <v>#DIV/0!</v>
      </c>
      <c r="R169" s="51">
        <v>104.8</v>
      </c>
    </row>
    <row r="170" spans="2:18" s="10" customFormat="1" ht="30" customHeight="1" x14ac:dyDescent="0.25">
      <c r="B170" s="21" t="s">
        <v>76</v>
      </c>
      <c r="C170" s="65" t="s">
        <v>21</v>
      </c>
      <c r="D170" s="46">
        <v>0</v>
      </c>
      <c r="E170" s="51"/>
      <c r="F170" s="51">
        <v>107.4</v>
      </c>
      <c r="G170" s="51"/>
      <c r="H170" s="52" t="e">
        <f t="shared" si="22"/>
        <v>#DIV/0!</v>
      </c>
      <c r="I170" s="51">
        <v>111.4</v>
      </c>
      <c r="J170" s="51"/>
      <c r="K170" s="52" t="e">
        <f t="shared" si="23"/>
        <v>#DIV/0!</v>
      </c>
      <c r="L170" s="53">
        <v>106.8</v>
      </c>
      <c r="M170" s="51"/>
      <c r="N170" s="52" t="e">
        <f t="shared" si="24"/>
        <v>#DIV/0!</v>
      </c>
      <c r="O170" s="51">
        <v>105.3</v>
      </c>
      <c r="P170" s="51"/>
      <c r="Q170" s="52" t="e">
        <f t="shared" si="25"/>
        <v>#DIV/0!</v>
      </c>
      <c r="R170" s="51">
        <v>104.8</v>
      </c>
    </row>
    <row r="171" spans="2:18" s="10" customFormat="1" ht="60.75" customHeight="1" x14ac:dyDescent="0.25">
      <c r="B171" s="19" t="s">
        <v>77</v>
      </c>
      <c r="C171" s="61" t="s">
        <v>128</v>
      </c>
      <c r="D171" s="62">
        <f>D172+D174+D175</f>
        <v>0</v>
      </c>
      <c r="E171" s="47"/>
      <c r="F171" s="47">
        <v>107.4</v>
      </c>
      <c r="G171" s="47">
        <f>G172+G174+G175</f>
        <v>0</v>
      </c>
      <c r="H171" s="48" t="e">
        <f t="shared" si="22"/>
        <v>#DIV/0!</v>
      </c>
      <c r="I171" s="57">
        <v>111.4</v>
      </c>
      <c r="J171" s="47">
        <f>J172+J174+J175</f>
        <v>0</v>
      </c>
      <c r="K171" s="48" t="e">
        <f t="shared" si="23"/>
        <v>#DIV/0!</v>
      </c>
      <c r="L171" s="58">
        <v>106.8</v>
      </c>
      <c r="M171" s="47">
        <f>M172+M174+M175</f>
        <v>0</v>
      </c>
      <c r="N171" s="48" t="e">
        <f t="shared" si="24"/>
        <v>#DIV/0!</v>
      </c>
      <c r="O171" s="57">
        <v>105.3</v>
      </c>
      <c r="P171" s="47">
        <f>P172+P174+P175</f>
        <v>0</v>
      </c>
      <c r="Q171" s="48" t="e">
        <f t="shared" si="25"/>
        <v>#DIV/0!</v>
      </c>
      <c r="R171" s="57">
        <v>104.8</v>
      </c>
    </row>
    <row r="172" spans="2:18" s="28" customFormat="1" ht="26.25" customHeight="1" x14ac:dyDescent="0.25">
      <c r="B172" s="29"/>
      <c r="C172" s="40"/>
      <c r="D172" s="46"/>
      <c r="E172" s="71"/>
      <c r="F172" s="71">
        <v>107.4</v>
      </c>
      <c r="G172" s="71"/>
      <c r="H172" s="52" t="e">
        <f t="shared" si="22"/>
        <v>#DIV/0!</v>
      </c>
      <c r="I172" s="51">
        <v>111.4</v>
      </c>
      <c r="J172" s="56"/>
      <c r="K172" s="52" t="e">
        <f t="shared" si="23"/>
        <v>#DIV/0!</v>
      </c>
      <c r="L172" s="53">
        <v>106.8</v>
      </c>
      <c r="M172" s="56"/>
      <c r="N172" s="52" t="e">
        <f t="shared" si="24"/>
        <v>#DIV/0!</v>
      </c>
      <c r="O172" s="51">
        <v>105.3</v>
      </c>
      <c r="P172" s="56"/>
      <c r="Q172" s="52" t="e">
        <f t="shared" si="25"/>
        <v>#DIV/0!</v>
      </c>
      <c r="R172" s="51">
        <v>104.8</v>
      </c>
    </row>
    <row r="173" spans="2:18" s="28" customFormat="1" ht="26.25" customHeight="1" x14ac:dyDescent="0.25">
      <c r="B173" s="29"/>
      <c r="C173" s="72"/>
      <c r="D173" s="46"/>
      <c r="E173" s="71"/>
      <c r="F173" s="71">
        <v>107.4</v>
      </c>
      <c r="G173" s="71"/>
      <c r="H173" s="52" t="e">
        <f t="shared" si="22"/>
        <v>#DIV/0!</v>
      </c>
      <c r="I173" s="51">
        <v>111.4</v>
      </c>
      <c r="J173" s="56"/>
      <c r="K173" s="52" t="e">
        <f t="shared" si="23"/>
        <v>#DIV/0!</v>
      </c>
      <c r="L173" s="53">
        <v>106.8</v>
      </c>
      <c r="M173" s="56"/>
      <c r="N173" s="52" t="e">
        <f t="shared" si="24"/>
        <v>#DIV/0!</v>
      </c>
      <c r="O173" s="51">
        <v>105.3</v>
      </c>
      <c r="P173" s="56"/>
      <c r="Q173" s="52" t="e">
        <f t="shared" si="25"/>
        <v>#DIV/0!</v>
      </c>
      <c r="R173" s="51">
        <v>104.8</v>
      </c>
    </row>
    <row r="174" spans="2:18" s="28" customFormat="1" ht="33.75" customHeight="1" x14ac:dyDescent="0.25">
      <c r="B174" s="29"/>
      <c r="C174" s="72"/>
      <c r="D174" s="46"/>
      <c r="E174" s="71"/>
      <c r="F174" s="71">
        <v>107.4</v>
      </c>
      <c r="G174" s="71"/>
      <c r="H174" s="52" t="e">
        <f t="shared" si="22"/>
        <v>#DIV/0!</v>
      </c>
      <c r="I174" s="51">
        <v>111.4</v>
      </c>
      <c r="J174" s="56"/>
      <c r="K174" s="52" t="e">
        <f t="shared" si="23"/>
        <v>#DIV/0!</v>
      </c>
      <c r="L174" s="53">
        <v>106.8</v>
      </c>
      <c r="M174" s="56"/>
      <c r="N174" s="52" t="e">
        <f t="shared" si="24"/>
        <v>#DIV/0!</v>
      </c>
      <c r="O174" s="51">
        <v>105.3</v>
      </c>
      <c r="P174" s="56"/>
      <c r="Q174" s="52" t="e">
        <f t="shared" si="25"/>
        <v>#DIV/0!</v>
      </c>
      <c r="R174" s="51">
        <v>104.8</v>
      </c>
    </row>
    <row r="175" spans="2:18" s="10" customFormat="1" ht="30" customHeight="1" x14ac:dyDescent="0.25">
      <c r="B175" s="21"/>
      <c r="C175" s="40"/>
      <c r="D175" s="46"/>
      <c r="E175" s="51"/>
      <c r="F175" s="71">
        <v>107.4</v>
      </c>
      <c r="G175" s="51"/>
      <c r="H175" s="52" t="e">
        <f t="shared" si="22"/>
        <v>#DIV/0!</v>
      </c>
      <c r="I175" s="51">
        <v>111.4</v>
      </c>
      <c r="J175" s="51"/>
      <c r="K175" s="52" t="e">
        <f t="shared" si="23"/>
        <v>#DIV/0!</v>
      </c>
      <c r="L175" s="53">
        <v>106.8</v>
      </c>
      <c r="M175" s="51"/>
      <c r="N175" s="52" t="e">
        <f t="shared" si="24"/>
        <v>#DIV/0!</v>
      </c>
      <c r="O175" s="51">
        <v>105.3</v>
      </c>
      <c r="P175" s="51"/>
      <c r="Q175" s="52" t="e">
        <f t="shared" si="25"/>
        <v>#DIV/0!</v>
      </c>
      <c r="R175" s="51">
        <v>104.8</v>
      </c>
    </row>
    <row r="176" spans="2:18" s="10" customFormat="1" ht="30" customHeight="1" x14ac:dyDescent="0.25">
      <c r="B176" s="21" t="s">
        <v>78</v>
      </c>
      <c r="C176" s="65" t="s">
        <v>21</v>
      </c>
      <c r="D176" s="46"/>
      <c r="E176" s="51"/>
      <c r="F176" s="71">
        <v>107.4</v>
      </c>
      <c r="G176" s="51"/>
      <c r="H176" s="52" t="e">
        <f t="shared" si="22"/>
        <v>#DIV/0!</v>
      </c>
      <c r="I176" s="51">
        <v>111.4</v>
      </c>
      <c r="J176" s="51"/>
      <c r="K176" s="52" t="e">
        <f t="shared" si="23"/>
        <v>#DIV/0!</v>
      </c>
      <c r="L176" s="53">
        <v>106.8</v>
      </c>
      <c r="M176" s="51"/>
      <c r="N176" s="52" t="e">
        <f t="shared" si="24"/>
        <v>#DIV/0!</v>
      </c>
      <c r="O176" s="51">
        <v>105.3</v>
      </c>
      <c r="P176" s="51"/>
      <c r="Q176" s="52" t="e">
        <f t="shared" si="25"/>
        <v>#DIV/0!</v>
      </c>
      <c r="R176" s="51">
        <v>104.8</v>
      </c>
    </row>
    <row r="177" spans="2:18" ht="22.5" customHeight="1" x14ac:dyDescent="0.25">
      <c r="B177" s="22" t="s">
        <v>79</v>
      </c>
      <c r="C177" s="61" t="s">
        <v>80</v>
      </c>
      <c r="D177" s="46">
        <f>D178+D179+D180+D181+D182+D183+D184+D185+D186+D187+D188+D189+D190+D191+D192+D193</f>
        <v>0</v>
      </c>
      <c r="E177" s="47">
        <v>72.900000000000006</v>
      </c>
      <c r="F177" s="47">
        <v>107.4</v>
      </c>
      <c r="G177" s="47">
        <f t="shared" ref="G177:P177" si="32">G178+G179+G180+G181+G182+G183+G184+G185+G186+G187+G188+G189+G190+G191+G192+G193</f>
        <v>116236.9</v>
      </c>
      <c r="H177" s="48" t="e">
        <f t="shared" si="22"/>
        <v>#DIV/0!</v>
      </c>
      <c r="I177" s="57">
        <v>111.4</v>
      </c>
      <c r="J177" s="47">
        <f t="shared" si="32"/>
        <v>238553.12</v>
      </c>
      <c r="K177" s="48">
        <f t="shared" si="23"/>
        <v>192.16302617265978</v>
      </c>
      <c r="L177" s="58">
        <v>106.8</v>
      </c>
      <c r="M177" s="47">
        <f t="shared" si="32"/>
        <v>0</v>
      </c>
      <c r="N177" s="48">
        <f t="shared" si="24"/>
        <v>0</v>
      </c>
      <c r="O177" s="57">
        <v>105.3</v>
      </c>
      <c r="P177" s="47">
        <f t="shared" si="32"/>
        <v>0</v>
      </c>
      <c r="Q177" s="48" t="e">
        <f t="shared" si="25"/>
        <v>#DIV/0!</v>
      </c>
      <c r="R177" s="57">
        <v>104.8</v>
      </c>
    </row>
    <row r="178" spans="2:18" s="10" customFormat="1" ht="30" customHeight="1" x14ac:dyDescent="0.25">
      <c r="B178" s="34"/>
      <c r="C178" s="40" t="s">
        <v>147</v>
      </c>
      <c r="D178" s="46"/>
      <c r="E178" s="51"/>
      <c r="F178" s="51">
        <v>107.4</v>
      </c>
      <c r="G178" s="51"/>
      <c r="H178" s="52" t="e">
        <f t="shared" si="22"/>
        <v>#DIV/0!</v>
      </c>
      <c r="I178" s="51">
        <v>111.4</v>
      </c>
      <c r="J178" s="51"/>
      <c r="K178" s="52" t="e">
        <f t="shared" si="23"/>
        <v>#DIV/0!</v>
      </c>
      <c r="L178" s="53">
        <v>106.8</v>
      </c>
      <c r="M178" s="51"/>
      <c r="N178" s="52" t="e">
        <f t="shared" si="24"/>
        <v>#DIV/0!</v>
      </c>
      <c r="O178" s="51">
        <v>105.3</v>
      </c>
      <c r="P178" s="51"/>
      <c r="Q178" s="52" t="e">
        <f t="shared" si="25"/>
        <v>#DIV/0!</v>
      </c>
      <c r="R178" s="51">
        <v>104.8</v>
      </c>
    </row>
    <row r="179" spans="2:18" s="10" customFormat="1" ht="29.25" customHeight="1" x14ac:dyDescent="0.25">
      <c r="B179" s="34"/>
      <c r="C179" s="40" t="s">
        <v>148</v>
      </c>
      <c r="D179" s="46"/>
      <c r="E179" s="51"/>
      <c r="F179" s="51">
        <v>107.4</v>
      </c>
      <c r="G179" s="51"/>
      <c r="H179" s="52" t="e">
        <f t="shared" si="22"/>
        <v>#DIV/0!</v>
      </c>
      <c r="I179" s="51">
        <v>111.4</v>
      </c>
      <c r="J179" s="51"/>
      <c r="K179" s="52" t="e">
        <f t="shared" si="23"/>
        <v>#DIV/0!</v>
      </c>
      <c r="L179" s="53">
        <v>106.8</v>
      </c>
      <c r="M179" s="51"/>
      <c r="N179" s="52" t="e">
        <f t="shared" si="24"/>
        <v>#DIV/0!</v>
      </c>
      <c r="O179" s="51">
        <v>105.3</v>
      </c>
      <c r="P179" s="51"/>
      <c r="Q179" s="52" t="e">
        <f t="shared" si="25"/>
        <v>#DIV/0!</v>
      </c>
      <c r="R179" s="51">
        <v>104.8</v>
      </c>
    </row>
    <row r="180" spans="2:18" s="10" customFormat="1" ht="30.75" customHeight="1" x14ac:dyDescent="0.25">
      <c r="B180" s="34"/>
      <c r="C180" s="40" t="s">
        <v>156</v>
      </c>
      <c r="D180" s="46"/>
      <c r="E180" s="51"/>
      <c r="F180" s="51">
        <v>107.4</v>
      </c>
      <c r="G180" s="51">
        <v>116236.9</v>
      </c>
      <c r="H180" s="52" t="e">
        <f t="shared" si="22"/>
        <v>#DIV/0!</v>
      </c>
      <c r="I180" s="51">
        <v>111.4</v>
      </c>
      <c r="J180" s="51">
        <v>238553.12</v>
      </c>
      <c r="K180" s="52">
        <f t="shared" si="23"/>
        <v>192.16302617265978</v>
      </c>
      <c r="L180" s="53">
        <v>106.8</v>
      </c>
      <c r="M180" s="51"/>
      <c r="N180" s="52">
        <f t="shared" si="24"/>
        <v>0</v>
      </c>
      <c r="O180" s="51">
        <v>105.3</v>
      </c>
      <c r="P180" s="51"/>
      <c r="Q180" s="52" t="e">
        <f t="shared" si="25"/>
        <v>#DIV/0!</v>
      </c>
      <c r="R180" s="51">
        <v>104.8</v>
      </c>
    </row>
    <row r="181" spans="2:18" s="10" customFormat="1" ht="22.5" customHeight="1" x14ac:dyDescent="0.25">
      <c r="B181" s="34"/>
      <c r="C181" s="65"/>
      <c r="D181" s="46"/>
      <c r="E181" s="51"/>
      <c r="F181" s="51">
        <v>107.4</v>
      </c>
      <c r="G181" s="51"/>
      <c r="H181" s="52" t="e">
        <f t="shared" si="22"/>
        <v>#DIV/0!</v>
      </c>
      <c r="I181" s="51">
        <v>111.4</v>
      </c>
      <c r="J181" s="51"/>
      <c r="K181" s="52" t="e">
        <f t="shared" si="23"/>
        <v>#DIV/0!</v>
      </c>
      <c r="L181" s="53">
        <v>106.8</v>
      </c>
      <c r="M181" s="51"/>
      <c r="N181" s="52" t="e">
        <f t="shared" si="24"/>
        <v>#DIV/0!</v>
      </c>
      <c r="O181" s="51">
        <v>105.3</v>
      </c>
      <c r="P181" s="51"/>
      <c r="Q181" s="52" t="e">
        <f t="shared" si="25"/>
        <v>#DIV/0!</v>
      </c>
      <c r="R181" s="51">
        <v>104.8</v>
      </c>
    </row>
    <row r="182" spans="2:18" s="10" customFormat="1" ht="22.5" customHeight="1" x14ac:dyDescent="0.25">
      <c r="B182" s="34"/>
      <c r="C182" s="65"/>
      <c r="D182" s="46"/>
      <c r="E182" s="51"/>
      <c r="F182" s="51">
        <v>107.4</v>
      </c>
      <c r="G182" s="51"/>
      <c r="H182" s="52" t="e">
        <f t="shared" si="22"/>
        <v>#DIV/0!</v>
      </c>
      <c r="I182" s="51">
        <v>111.4</v>
      </c>
      <c r="J182" s="51"/>
      <c r="K182" s="52" t="e">
        <f t="shared" si="23"/>
        <v>#DIV/0!</v>
      </c>
      <c r="L182" s="53">
        <v>106.8</v>
      </c>
      <c r="M182" s="51"/>
      <c r="N182" s="52" t="e">
        <f t="shared" si="24"/>
        <v>#DIV/0!</v>
      </c>
      <c r="O182" s="51">
        <v>105.3</v>
      </c>
      <c r="P182" s="51"/>
      <c r="Q182" s="52" t="e">
        <f t="shared" si="25"/>
        <v>#DIV/0!</v>
      </c>
      <c r="R182" s="51">
        <v>104.8</v>
      </c>
    </row>
    <row r="183" spans="2:18" s="10" customFormat="1" ht="22.5" customHeight="1" x14ac:dyDescent="0.25">
      <c r="B183" s="34"/>
      <c r="C183" s="65"/>
      <c r="D183" s="46"/>
      <c r="E183" s="51"/>
      <c r="F183" s="51">
        <v>107.4</v>
      </c>
      <c r="G183" s="51"/>
      <c r="H183" s="52" t="e">
        <f t="shared" si="22"/>
        <v>#DIV/0!</v>
      </c>
      <c r="I183" s="51">
        <v>111.4</v>
      </c>
      <c r="J183" s="51"/>
      <c r="K183" s="52" t="e">
        <f t="shared" si="23"/>
        <v>#DIV/0!</v>
      </c>
      <c r="L183" s="53">
        <v>106.8</v>
      </c>
      <c r="M183" s="51"/>
      <c r="N183" s="52" t="e">
        <f t="shared" si="24"/>
        <v>#DIV/0!</v>
      </c>
      <c r="O183" s="51">
        <v>105.3</v>
      </c>
      <c r="P183" s="51"/>
      <c r="Q183" s="52" t="e">
        <f t="shared" si="25"/>
        <v>#DIV/0!</v>
      </c>
      <c r="R183" s="51">
        <v>104.8</v>
      </c>
    </row>
    <row r="184" spans="2:18" s="10" customFormat="1" ht="22.5" customHeight="1" x14ac:dyDescent="0.25">
      <c r="B184" s="34"/>
      <c r="C184" s="65"/>
      <c r="D184" s="46"/>
      <c r="E184" s="51"/>
      <c r="F184" s="51">
        <v>107.4</v>
      </c>
      <c r="G184" s="51"/>
      <c r="H184" s="52" t="e">
        <f t="shared" si="22"/>
        <v>#DIV/0!</v>
      </c>
      <c r="I184" s="51">
        <v>111.4</v>
      </c>
      <c r="J184" s="51"/>
      <c r="K184" s="52" t="e">
        <f t="shared" si="23"/>
        <v>#DIV/0!</v>
      </c>
      <c r="L184" s="53">
        <v>106.8</v>
      </c>
      <c r="M184" s="51"/>
      <c r="N184" s="52" t="e">
        <f t="shared" si="24"/>
        <v>#DIV/0!</v>
      </c>
      <c r="O184" s="51">
        <v>105.3</v>
      </c>
      <c r="P184" s="51"/>
      <c r="Q184" s="52" t="e">
        <f t="shared" si="25"/>
        <v>#DIV/0!</v>
      </c>
      <c r="R184" s="51">
        <v>104.8</v>
      </c>
    </row>
    <row r="185" spans="2:18" s="10" customFormat="1" ht="22.5" customHeight="1" x14ac:dyDescent="0.25">
      <c r="B185" s="34"/>
      <c r="C185" s="65"/>
      <c r="D185" s="46"/>
      <c r="E185" s="51"/>
      <c r="F185" s="51">
        <v>107.4</v>
      </c>
      <c r="G185" s="51"/>
      <c r="H185" s="52" t="e">
        <f t="shared" si="22"/>
        <v>#DIV/0!</v>
      </c>
      <c r="I185" s="51">
        <v>111.4</v>
      </c>
      <c r="J185" s="51"/>
      <c r="K185" s="52" t="e">
        <f t="shared" si="23"/>
        <v>#DIV/0!</v>
      </c>
      <c r="L185" s="53">
        <v>106.8</v>
      </c>
      <c r="M185" s="51"/>
      <c r="N185" s="52" t="e">
        <f t="shared" si="24"/>
        <v>#DIV/0!</v>
      </c>
      <c r="O185" s="51">
        <v>105.3</v>
      </c>
      <c r="P185" s="51"/>
      <c r="Q185" s="52" t="e">
        <f t="shared" si="25"/>
        <v>#DIV/0!</v>
      </c>
      <c r="R185" s="51">
        <v>104.8</v>
      </c>
    </row>
    <row r="186" spans="2:18" s="10" customFormat="1" ht="22.5" customHeight="1" x14ac:dyDescent="0.25">
      <c r="B186" s="34"/>
      <c r="C186" s="65"/>
      <c r="D186" s="46"/>
      <c r="E186" s="51"/>
      <c r="F186" s="51">
        <v>107.4</v>
      </c>
      <c r="G186" s="51"/>
      <c r="H186" s="52" t="e">
        <f t="shared" si="22"/>
        <v>#DIV/0!</v>
      </c>
      <c r="I186" s="51">
        <v>111.4</v>
      </c>
      <c r="J186" s="51"/>
      <c r="K186" s="52" t="e">
        <f t="shared" si="23"/>
        <v>#DIV/0!</v>
      </c>
      <c r="L186" s="53">
        <v>106.8</v>
      </c>
      <c r="M186" s="51"/>
      <c r="N186" s="52" t="e">
        <f t="shared" si="24"/>
        <v>#DIV/0!</v>
      </c>
      <c r="O186" s="51">
        <v>105.3</v>
      </c>
      <c r="P186" s="51"/>
      <c r="Q186" s="52" t="e">
        <f t="shared" si="25"/>
        <v>#DIV/0!</v>
      </c>
      <c r="R186" s="51">
        <v>104.8</v>
      </c>
    </row>
    <row r="187" spans="2:18" s="10" customFormat="1" ht="22.5" customHeight="1" x14ac:dyDescent="0.25">
      <c r="B187" s="34"/>
      <c r="C187" s="65"/>
      <c r="D187" s="46"/>
      <c r="E187" s="51"/>
      <c r="F187" s="51">
        <v>107.4</v>
      </c>
      <c r="G187" s="51"/>
      <c r="H187" s="52" t="e">
        <f t="shared" si="22"/>
        <v>#DIV/0!</v>
      </c>
      <c r="I187" s="51">
        <v>111.4</v>
      </c>
      <c r="J187" s="51"/>
      <c r="K187" s="52" t="e">
        <f t="shared" si="23"/>
        <v>#DIV/0!</v>
      </c>
      <c r="L187" s="53">
        <v>106.8</v>
      </c>
      <c r="M187" s="51"/>
      <c r="N187" s="52" t="e">
        <f t="shared" si="24"/>
        <v>#DIV/0!</v>
      </c>
      <c r="O187" s="51">
        <v>105.3</v>
      </c>
      <c r="P187" s="51"/>
      <c r="Q187" s="52" t="e">
        <f t="shared" si="25"/>
        <v>#DIV/0!</v>
      </c>
      <c r="R187" s="51">
        <v>104.8</v>
      </c>
    </row>
    <row r="188" spans="2:18" s="10" customFormat="1" ht="22.5" customHeight="1" x14ac:dyDescent="0.25">
      <c r="B188" s="34"/>
      <c r="C188" s="65"/>
      <c r="D188" s="46"/>
      <c r="E188" s="51"/>
      <c r="F188" s="51">
        <v>107.4</v>
      </c>
      <c r="G188" s="51"/>
      <c r="H188" s="52" t="e">
        <f t="shared" si="22"/>
        <v>#DIV/0!</v>
      </c>
      <c r="I188" s="51">
        <v>111.4</v>
      </c>
      <c r="J188" s="51"/>
      <c r="K188" s="52" t="e">
        <f t="shared" si="23"/>
        <v>#DIV/0!</v>
      </c>
      <c r="L188" s="53">
        <v>106.8</v>
      </c>
      <c r="M188" s="51"/>
      <c r="N188" s="52" t="e">
        <f t="shared" si="24"/>
        <v>#DIV/0!</v>
      </c>
      <c r="O188" s="51">
        <v>105.3</v>
      </c>
      <c r="P188" s="51"/>
      <c r="Q188" s="52" t="e">
        <f t="shared" si="25"/>
        <v>#DIV/0!</v>
      </c>
      <c r="R188" s="51">
        <v>104.8</v>
      </c>
    </row>
    <row r="189" spans="2:18" s="10" customFormat="1" ht="22.5" customHeight="1" x14ac:dyDescent="0.25">
      <c r="B189" s="34"/>
      <c r="C189" s="65"/>
      <c r="D189" s="46"/>
      <c r="E189" s="51"/>
      <c r="F189" s="51">
        <v>107.4</v>
      </c>
      <c r="G189" s="51"/>
      <c r="H189" s="52" t="e">
        <f t="shared" si="22"/>
        <v>#DIV/0!</v>
      </c>
      <c r="I189" s="51">
        <v>111.4</v>
      </c>
      <c r="J189" s="51"/>
      <c r="K189" s="52" t="e">
        <f t="shared" si="23"/>
        <v>#DIV/0!</v>
      </c>
      <c r="L189" s="53">
        <v>106.8</v>
      </c>
      <c r="M189" s="51"/>
      <c r="N189" s="52" t="e">
        <f t="shared" si="24"/>
        <v>#DIV/0!</v>
      </c>
      <c r="O189" s="51">
        <v>105.3</v>
      </c>
      <c r="P189" s="51"/>
      <c r="Q189" s="52" t="e">
        <f t="shared" si="25"/>
        <v>#DIV/0!</v>
      </c>
      <c r="R189" s="51">
        <v>104.8</v>
      </c>
    </row>
    <row r="190" spans="2:18" s="10" customFormat="1" ht="22.5" customHeight="1" x14ac:dyDescent="0.25">
      <c r="B190" s="34"/>
      <c r="C190" s="65"/>
      <c r="D190" s="46"/>
      <c r="E190" s="51"/>
      <c r="F190" s="51">
        <v>107.4</v>
      </c>
      <c r="G190" s="51"/>
      <c r="H190" s="52" t="e">
        <f t="shared" si="22"/>
        <v>#DIV/0!</v>
      </c>
      <c r="I190" s="51">
        <v>111.4</v>
      </c>
      <c r="J190" s="51"/>
      <c r="K190" s="52" t="e">
        <f t="shared" si="23"/>
        <v>#DIV/0!</v>
      </c>
      <c r="L190" s="53">
        <v>106.8</v>
      </c>
      <c r="M190" s="51"/>
      <c r="N190" s="52" t="e">
        <f t="shared" si="24"/>
        <v>#DIV/0!</v>
      </c>
      <c r="O190" s="51">
        <v>105.3</v>
      </c>
      <c r="P190" s="51"/>
      <c r="Q190" s="52" t="e">
        <f t="shared" si="25"/>
        <v>#DIV/0!</v>
      </c>
      <c r="R190" s="51">
        <v>104.8</v>
      </c>
    </row>
    <row r="191" spans="2:18" s="10" customFormat="1" ht="22.5" customHeight="1" x14ac:dyDescent="0.25">
      <c r="B191" s="34"/>
      <c r="C191" s="65"/>
      <c r="D191" s="46"/>
      <c r="E191" s="51"/>
      <c r="F191" s="51">
        <v>107.4</v>
      </c>
      <c r="G191" s="51"/>
      <c r="H191" s="52" t="e">
        <f t="shared" si="22"/>
        <v>#DIV/0!</v>
      </c>
      <c r="I191" s="51">
        <v>111.4</v>
      </c>
      <c r="J191" s="51"/>
      <c r="K191" s="52" t="e">
        <f t="shared" si="23"/>
        <v>#DIV/0!</v>
      </c>
      <c r="L191" s="53">
        <v>106.8</v>
      </c>
      <c r="M191" s="51"/>
      <c r="N191" s="52" t="e">
        <f t="shared" si="24"/>
        <v>#DIV/0!</v>
      </c>
      <c r="O191" s="51">
        <v>105.3</v>
      </c>
      <c r="P191" s="51"/>
      <c r="Q191" s="52" t="e">
        <f t="shared" si="25"/>
        <v>#DIV/0!</v>
      </c>
      <c r="R191" s="51">
        <v>104.8</v>
      </c>
    </row>
    <row r="192" spans="2:18" s="10" customFormat="1" ht="22.5" customHeight="1" x14ac:dyDescent="0.25">
      <c r="B192" s="34"/>
      <c r="C192" s="65"/>
      <c r="D192" s="46"/>
      <c r="E192" s="51"/>
      <c r="F192" s="51">
        <v>107.4</v>
      </c>
      <c r="G192" s="51"/>
      <c r="H192" s="52" t="e">
        <f t="shared" si="22"/>
        <v>#DIV/0!</v>
      </c>
      <c r="I192" s="51">
        <v>111.4</v>
      </c>
      <c r="J192" s="51"/>
      <c r="K192" s="52" t="e">
        <f t="shared" si="23"/>
        <v>#DIV/0!</v>
      </c>
      <c r="L192" s="53">
        <v>106.8</v>
      </c>
      <c r="M192" s="51"/>
      <c r="N192" s="52" t="e">
        <f t="shared" si="24"/>
        <v>#DIV/0!</v>
      </c>
      <c r="O192" s="51">
        <v>105.3</v>
      </c>
      <c r="P192" s="51"/>
      <c r="Q192" s="52" t="e">
        <f t="shared" si="25"/>
        <v>#DIV/0!</v>
      </c>
      <c r="R192" s="51">
        <v>104.8</v>
      </c>
    </row>
    <row r="193" spans="2:18" s="10" customFormat="1" ht="23.25" customHeight="1" x14ac:dyDescent="0.25">
      <c r="B193" s="34"/>
      <c r="C193" s="65"/>
      <c r="D193" s="46"/>
      <c r="E193" s="51"/>
      <c r="F193" s="51">
        <v>107.4</v>
      </c>
      <c r="G193" s="51"/>
      <c r="H193" s="52" t="e">
        <f t="shared" si="22"/>
        <v>#DIV/0!</v>
      </c>
      <c r="I193" s="51">
        <v>111.4</v>
      </c>
      <c r="J193" s="51"/>
      <c r="K193" s="52" t="e">
        <f t="shared" si="23"/>
        <v>#DIV/0!</v>
      </c>
      <c r="L193" s="53">
        <v>106.8</v>
      </c>
      <c r="M193" s="51"/>
      <c r="N193" s="52" t="e">
        <f t="shared" si="24"/>
        <v>#DIV/0!</v>
      </c>
      <c r="O193" s="51">
        <v>105.3</v>
      </c>
      <c r="P193" s="51"/>
      <c r="Q193" s="52" t="e">
        <f t="shared" si="25"/>
        <v>#DIV/0!</v>
      </c>
      <c r="R193" s="51">
        <v>104.8</v>
      </c>
    </row>
    <row r="194" spans="2:18" s="10" customFormat="1" ht="30.75" customHeight="1" x14ac:dyDescent="0.25">
      <c r="B194" s="34" t="s">
        <v>81</v>
      </c>
      <c r="C194" s="65" t="s">
        <v>21</v>
      </c>
      <c r="D194" s="46"/>
      <c r="E194" s="51"/>
      <c r="F194" s="51">
        <v>107.4</v>
      </c>
      <c r="G194" s="51"/>
      <c r="H194" s="52" t="e">
        <f t="shared" si="22"/>
        <v>#DIV/0!</v>
      </c>
      <c r="I194" s="51">
        <v>111.4</v>
      </c>
      <c r="J194" s="51"/>
      <c r="K194" s="52" t="e">
        <f t="shared" si="23"/>
        <v>#DIV/0!</v>
      </c>
      <c r="L194" s="53">
        <v>106.8</v>
      </c>
      <c r="M194" s="51"/>
      <c r="N194" s="52" t="e">
        <f t="shared" si="24"/>
        <v>#DIV/0!</v>
      </c>
      <c r="O194" s="51">
        <v>105.3</v>
      </c>
      <c r="P194" s="51"/>
      <c r="Q194" s="52" t="e">
        <f t="shared" si="25"/>
        <v>#DIV/0!</v>
      </c>
      <c r="R194" s="51">
        <v>104.8</v>
      </c>
    </row>
    <row r="195" spans="2:18" s="10" customFormat="1" ht="47.25" customHeight="1" x14ac:dyDescent="0.25">
      <c r="B195" s="22" t="s">
        <v>82</v>
      </c>
      <c r="C195" s="61" t="s">
        <v>83</v>
      </c>
      <c r="D195" s="62">
        <f>D196+D197+D198+D199+D200+D201+D202+D203+D204+D205+D206+D207+D208+D209</f>
        <v>0</v>
      </c>
      <c r="E195" s="47"/>
      <c r="F195" s="47">
        <v>107.4</v>
      </c>
      <c r="G195" s="47">
        <f t="shared" ref="G195:P195" si="33">G196+G197+G198+G199+G200+G201+G202+G203+G204+G205+G206+G207+G208+G209</f>
        <v>0</v>
      </c>
      <c r="H195" s="48" t="e">
        <f t="shared" si="22"/>
        <v>#DIV/0!</v>
      </c>
      <c r="I195" s="57">
        <v>111.4</v>
      </c>
      <c r="J195" s="47">
        <f t="shared" si="33"/>
        <v>0</v>
      </c>
      <c r="K195" s="48" t="e">
        <f t="shared" si="23"/>
        <v>#DIV/0!</v>
      </c>
      <c r="L195" s="58">
        <v>106.8</v>
      </c>
      <c r="M195" s="47">
        <f t="shared" si="33"/>
        <v>0</v>
      </c>
      <c r="N195" s="48" t="e">
        <f t="shared" si="24"/>
        <v>#DIV/0!</v>
      </c>
      <c r="O195" s="57">
        <v>105.3</v>
      </c>
      <c r="P195" s="47">
        <f t="shared" si="33"/>
        <v>0</v>
      </c>
      <c r="Q195" s="48" t="e">
        <f t="shared" si="25"/>
        <v>#DIV/0!</v>
      </c>
      <c r="R195" s="57">
        <v>104.8</v>
      </c>
    </row>
    <row r="196" spans="2:18" s="10" customFormat="1" ht="33.75" customHeight="1" x14ac:dyDescent="0.25">
      <c r="B196" s="34"/>
      <c r="C196" s="40"/>
      <c r="D196" s="46"/>
      <c r="E196" s="51"/>
      <c r="F196" s="51">
        <v>107.4</v>
      </c>
      <c r="G196" s="51"/>
      <c r="H196" s="52" t="e">
        <f t="shared" si="22"/>
        <v>#DIV/0!</v>
      </c>
      <c r="I196" s="51">
        <v>111.4</v>
      </c>
      <c r="J196" s="51"/>
      <c r="K196" s="52" t="e">
        <f t="shared" si="23"/>
        <v>#DIV/0!</v>
      </c>
      <c r="L196" s="53">
        <v>106.8</v>
      </c>
      <c r="M196" s="51"/>
      <c r="N196" s="52" t="e">
        <f t="shared" si="24"/>
        <v>#DIV/0!</v>
      </c>
      <c r="O196" s="51">
        <v>105.3</v>
      </c>
      <c r="P196" s="51"/>
      <c r="Q196" s="52" t="e">
        <f t="shared" si="25"/>
        <v>#DIV/0!</v>
      </c>
      <c r="R196" s="51">
        <v>104.8</v>
      </c>
    </row>
    <row r="197" spans="2:18" s="10" customFormat="1" ht="29.25" customHeight="1" x14ac:dyDescent="0.25">
      <c r="B197" s="34"/>
      <c r="C197" s="40"/>
      <c r="D197" s="46"/>
      <c r="E197" s="51"/>
      <c r="F197" s="51">
        <v>107.4</v>
      </c>
      <c r="G197" s="51"/>
      <c r="H197" s="52" t="e">
        <f t="shared" si="22"/>
        <v>#DIV/0!</v>
      </c>
      <c r="I197" s="51">
        <v>111.4</v>
      </c>
      <c r="J197" s="51"/>
      <c r="K197" s="52" t="e">
        <f t="shared" si="23"/>
        <v>#DIV/0!</v>
      </c>
      <c r="L197" s="53">
        <v>106.8</v>
      </c>
      <c r="M197" s="51"/>
      <c r="N197" s="52" t="e">
        <f t="shared" si="24"/>
        <v>#DIV/0!</v>
      </c>
      <c r="O197" s="51">
        <v>105.3</v>
      </c>
      <c r="P197" s="51"/>
      <c r="Q197" s="52" t="e">
        <f t="shared" si="25"/>
        <v>#DIV/0!</v>
      </c>
      <c r="R197" s="51">
        <v>104.8</v>
      </c>
    </row>
    <row r="198" spans="2:18" s="10" customFormat="1" ht="32.25" customHeight="1" x14ac:dyDescent="0.25">
      <c r="B198" s="34"/>
      <c r="C198" s="40"/>
      <c r="D198" s="46"/>
      <c r="E198" s="51"/>
      <c r="F198" s="51">
        <v>107.4</v>
      </c>
      <c r="G198" s="51"/>
      <c r="H198" s="52" t="e">
        <f t="shared" si="22"/>
        <v>#DIV/0!</v>
      </c>
      <c r="I198" s="51">
        <v>111.4</v>
      </c>
      <c r="J198" s="51"/>
      <c r="K198" s="52" t="e">
        <f t="shared" si="23"/>
        <v>#DIV/0!</v>
      </c>
      <c r="L198" s="53">
        <v>106.8</v>
      </c>
      <c r="M198" s="51"/>
      <c r="N198" s="52" t="e">
        <f t="shared" si="24"/>
        <v>#DIV/0!</v>
      </c>
      <c r="O198" s="51">
        <v>105.3</v>
      </c>
      <c r="P198" s="51"/>
      <c r="Q198" s="52" t="e">
        <f t="shared" si="25"/>
        <v>#DIV/0!</v>
      </c>
      <c r="R198" s="51">
        <v>104.8</v>
      </c>
    </row>
    <row r="199" spans="2:18" s="10" customFormat="1" ht="25.5" customHeight="1" x14ac:dyDescent="0.25">
      <c r="B199" s="34"/>
      <c r="C199" s="40"/>
      <c r="D199" s="46"/>
      <c r="E199" s="51"/>
      <c r="F199" s="51">
        <v>107.4</v>
      </c>
      <c r="G199" s="51"/>
      <c r="H199" s="52" t="e">
        <f t="shared" si="22"/>
        <v>#DIV/0!</v>
      </c>
      <c r="I199" s="51">
        <v>111.4</v>
      </c>
      <c r="J199" s="51"/>
      <c r="K199" s="52" t="e">
        <f t="shared" si="23"/>
        <v>#DIV/0!</v>
      </c>
      <c r="L199" s="53">
        <v>106.8</v>
      </c>
      <c r="M199" s="51"/>
      <c r="N199" s="52" t="e">
        <f t="shared" si="24"/>
        <v>#DIV/0!</v>
      </c>
      <c r="O199" s="51">
        <v>105.3</v>
      </c>
      <c r="P199" s="51"/>
      <c r="Q199" s="52" t="e">
        <f t="shared" si="25"/>
        <v>#DIV/0!</v>
      </c>
      <c r="R199" s="51">
        <v>104.8</v>
      </c>
    </row>
    <row r="200" spans="2:18" s="10" customFormat="1" ht="25.5" customHeight="1" x14ac:dyDescent="0.25">
      <c r="B200" s="34"/>
      <c r="C200" s="73"/>
      <c r="D200" s="46"/>
      <c r="E200" s="51"/>
      <c r="F200" s="51">
        <v>107.4</v>
      </c>
      <c r="G200" s="51"/>
      <c r="H200" s="52" t="e">
        <f t="shared" si="22"/>
        <v>#DIV/0!</v>
      </c>
      <c r="I200" s="51">
        <v>111.4</v>
      </c>
      <c r="J200" s="51"/>
      <c r="K200" s="52" t="e">
        <f t="shared" si="23"/>
        <v>#DIV/0!</v>
      </c>
      <c r="L200" s="53">
        <v>106.8</v>
      </c>
      <c r="M200" s="51"/>
      <c r="N200" s="52" t="e">
        <f t="shared" si="24"/>
        <v>#DIV/0!</v>
      </c>
      <c r="O200" s="51">
        <v>105.3</v>
      </c>
      <c r="P200" s="51"/>
      <c r="Q200" s="52" t="e">
        <f t="shared" si="25"/>
        <v>#DIV/0!</v>
      </c>
      <c r="R200" s="51">
        <v>104.8</v>
      </c>
    </row>
    <row r="201" spans="2:18" s="10" customFormat="1" ht="25.5" customHeight="1" x14ac:dyDescent="0.25">
      <c r="B201" s="34"/>
      <c r="C201" s="65"/>
      <c r="D201" s="46"/>
      <c r="E201" s="51"/>
      <c r="F201" s="51">
        <v>107.4</v>
      </c>
      <c r="G201" s="51"/>
      <c r="H201" s="52" t="e">
        <f t="shared" si="22"/>
        <v>#DIV/0!</v>
      </c>
      <c r="I201" s="51">
        <v>111.4</v>
      </c>
      <c r="J201" s="51"/>
      <c r="K201" s="52" t="e">
        <f t="shared" si="23"/>
        <v>#DIV/0!</v>
      </c>
      <c r="L201" s="53">
        <v>106.8</v>
      </c>
      <c r="M201" s="51"/>
      <c r="N201" s="52" t="e">
        <f t="shared" si="24"/>
        <v>#DIV/0!</v>
      </c>
      <c r="O201" s="51">
        <v>105.3</v>
      </c>
      <c r="P201" s="51"/>
      <c r="Q201" s="52" t="e">
        <f t="shared" si="25"/>
        <v>#DIV/0!</v>
      </c>
      <c r="R201" s="51">
        <v>104.8</v>
      </c>
    </row>
    <row r="202" spans="2:18" s="10" customFormat="1" ht="25.5" customHeight="1" x14ac:dyDescent="0.25">
      <c r="B202" s="34"/>
      <c r="C202" s="65"/>
      <c r="D202" s="46"/>
      <c r="E202" s="51"/>
      <c r="F202" s="51">
        <v>107.4</v>
      </c>
      <c r="G202" s="51"/>
      <c r="H202" s="52" t="e">
        <f t="shared" si="22"/>
        <v>#DIV/0!</v>
      </c>
      <c r="I202" s="51">
        <v>111.4</v>
      </c>
      <c r="J202" s="51"/>
      <c r="K202" s="52" t="e">
        <f t="shared" si="23"/>
        <v>#DIV/0!</v>
      </c>
      <c r="L202" s="53">
        <v>106.8</v>
      </c>
      <c r="M202" s="51"/>
      <c r="N202" s="52" t="e">
        <f t="shared" si="24"/>
        <v>#DIV/0!</v>
      </c>
      <c r="O202" s="51">
        <v>105.3</v>
      </c>
      <c r="P202" s="51"/>
      <c r="Q202" s="52" t="e">
        <f t="shared" si="25"/>
        <v>#DIV/0!</v>
      </c>
      <c r="R202" s="51">
        <v>104.8</v>
      </c>
    </row>
    <row r="203" spans="2:18" s="10" customFormat="1" ht="25.5" customHeight="1" x14ac:dyDescent="0.25">
      <c r="B203" s="34"/>
      <c r="C203" s="65"/>
      <c r="D203" s="46"/>
      <c r="E203" s="51"/>
      <c r="F203" s="51">
        <v>107.4</v>
      </c>
      <c r="G203" s="51"/>
      <c r="H203" s="52" t="e">
        <f t="shared" ref="H203:H238" si="34">G203/D203/I203*10000</f>
        <v>#DIV/0!</v>
      </c>
      <c r="I203" s="51">
        <v>111.4</v>
      </c>
      <c r="J203" s="51"/>
      <c r="K203" s="52" t="e">
        <f t="shared" ref="K203:K238" si="35">J203/G203/L203*10000</f>
        <v>#DIV/0!</v>
      </c>
      <c r="L203" s="53">
        <v>106.8</v>
      </c>
      <c r="M203" s="51"/>
      <c r="N203" s="52" t="e">
        <f t="shared" ref="N203:N238" si="36">M203/J203/O203*10000</f>
        <v>#DIV/0!</v>
      </c>
      <c r="O203" s="51">
        <v>105.3</v>
      </c>
      <c r="P203" s="51"/>
      <c r="Q203" s="52" t="e">
        <f t="shared" ref="Q203:Q238" si="37">P203/M203/R203*10000</f>
        <v>#DIV/0!</v>
      </c>
      <c r="R203" s="51">
        <v>104.8</v>
      </c>
    </row>
    <row r="204" spans="2:18" s="10" customFormat="1" ht="25.5" customHeight="1" x14ac:dyDescent="0.25">
      <c r="B204" s="34"/>
      <c r="C204" s="65"/>
      <c r="D204" s="46"/>
      <c r="E204" s="51"/>
      <c r="F204" s="51">
        <v>107.4</v>
      </c>
      <c r="G204" s="51"/>
      <c r="H204" s="52" t="e">
        <f t="shared" si="34"/>
        <v>#DIV/0!</v>
      </c>
      <c r="I204" s="51">
        <v>111.4</v>
      </c>
      <c r="J204" s="51"/>
      <c r="K204" s="52" t="e">
        <f t="shared" si="35"/>
        <v>#DIV/0!</v>
      </c>
      <c r="L204" s="53">
        <v>106.8</v>
      </c>
      <c r="M204" s="51"/>
      <c r="N204" s="52" t="e">
        <f t="shared" si="36"/>
        <v>#DIV/0!</v>
      </c>
      <c r="O204" s="51">
        <v>105.3</v>
      </c>
      <c r="P204" s="51"/>
      <c r="Q204" s="52" t="e">
        <f t="shared" si="37"/>
        <v>#DIV/0!</v>
      </c>
      <c r="R204" s="51">
        <v>104.8</v>
      </c>
    </row>
    <row r="205" spans="2:18" s="10" customFormat="1" ht="25.5" customHeight="1" x14ac:dyDescent="0.25">
      <c r="B205" s="34"/>
      <c r="C205" s="65"/>
      <c r="D205" s="46"/>
      <c r="E205" s="51"/>
      <c r="F205" s="51">
        <v>107.4</v>
      </c>
      <c r="G205" s="51"/>
      <c r="H205" s="52" t="e">
        <f t="shared" si="34"/>
        <v>#DIV/0!</v>
      </c>
      <c r="I205" s="51">
        <v>111.4</v>
      </c>
      <c r="J205" s="51"/>
      <c r="K205" s="52" t="e">
        <f t="shared" si="35"/>
        <v>#DIV/0!</v>
      </c>
      <c r="L205" s="53">
        <v>106.8</v>
      </c>
      <c r="M205" s="51"/>
      <c r="N205" s="52" t="e">
        <f t="shared" si="36"/>
        <v>#DIV/0!</v>
      </c>
      <c r="O205" s="51">
        <v>105.3</v>
      </c>
      <c r="P205" s="51"/>
      <c r="Q205" s="52" t="e">
        <f t="shared" si="37"/>
        <v>#DIV/0!</v>
      </c>
      <c r="R205" s="51">
        <v>104.8</v>
      </c>
    </row>
    <row r="206" spans="2:18" s="10" customFormat="1" ht="25.5" customHeight="1" x14ac:dyDescent="0.25">
      <c r="B206" s="34"/>
      <c r="C206" s="65"/>
      <c r="D206" s="46"/>
      <c r="E206" s="51"/>
      <c r="F206" s="51">
        <v>107.4</v>
      </c>
      <c r="G206" s="51"/>
      <c r="H206" s="52" t="e">
        <f t="shared" si="34"/>
        <v>#DIV/0!</v>
      </c>
      <c r="I206" s="51">
        <v>111.4</v>
      </c>
      <c r="J206" s="51"/>
      <c r="K206" s="52" t="e">
        <f t="shared" si="35"/>
        <v>#DIV/0!</v>
      </c>
      <c r="L206" s="53">
        <v>106.8</v>
      </c>
      <c r="M206" s="51"/>
      <c r="N206" s="52" t="e">
        <f t="shared" si="36"/>
        <v>#DIV/0!</v>
      </c>
      <c r="O206" s="51">
        <v>105.3</v>
      </c>
      <c r="P206" s="51"/>
      <c r="Q206" s="52" t="e">
        <f t="shared" si="37"/>
        <v>#DIV/0!</v>
      </c>
      <c r="R206" s="51">
        <v>104.8</v>
      </c>
    </row>
    <row r="207" spans="2:18" s="10" customFormat="1" ht="25.5" customHeight="1" x14ac:dyDescent="0.25">
      <c r="B207" s="34"/>
      <c r="C207" s="65"/>
      <c r="D207" s="46"/>
      <c r="E207" s="51"/>
      <c r="F207" s="51">
        <v>107.4</v>
      </c>
      <c r="G207" s="51"/>
      <c r="H207" s="52" t="e">
        <f t="shared" si="34"/>
        <v>#DIV/0!</v>
      </c>
      <c r="I207" s="51">
        <v>111.4</v>
      </c>
      <c r="J207" s="51"/>
      <c r="K207" s="52" t="e">
        <f t="shared" si="35"/>
        <v>#DIV/0!</v>
      </c>
      <c r="L207" s="53">
        <v>106.8</v>
      </c>
      <c r="M207" s="51"/>
      <c r="N207" s="52" t="e">
        <f t="shared" si="36"/>
        <v>#DIV/0!</v>
      </c>
      <c r="O207" s="51">
        <v>105.3</v>
      </c>
      <c r="P207" s="51"/>
      <c r="Q207" s="52" t="e">
        <f t="shared" si="37"/>
        <v>#DIV/0!</v>
      </c>
      <c r="R207" s="51">
        <v>104.8</v>
      </c>
    </row>
    <row r="208" spans="2:18" s="10" customFormat="1" ht="25.5" customHeight="1" x14ac:dyDescent="0.25">
      <c r="B208" s="34"/>
      <c r="C208" s="65"/>
      <c r="D208" s="46"/>
      <c r="E208" s="51"/>
      <c r="F208" s="51">
        <v>107.4</v>
      </c>
      <c r="G208" s="51"/>
      <c r="H208" s="52" t="e">
        <f t="shared" si="34"/>
        <v>#DIV/0!</v>
      </c>
      <c r="I208" s="51">
        <v>111.4</v>
      </c>
      <c r="J208" s="51"/>
      <c r="K208" s="52" t="e">
        <f t="shared" si="35"/>
        <v>#DIV/0!</v>
      </c>
      <c r="L208" s="53">
        <v>106.8</v>
      </c>
      <c r="M208" s="51"/>
      <c r="N208" s="52" t="e">
        <f t="shared" si="36"/>
        <v>#DIV/0!</v>
      </c>
      <c r="O208" s="51">
        <v>105.3</v>
      </c>
      <c r="P208" s="51"/>
      <c r="Q208" s="52" t="e">
        <f t="shared" si="37"/>
        <v>#DIV/0!</v>
      </c>
      <c r="R208" s="51">
        <v>104.8</v>
      </c>
    </row>
    <row r="209" spans="2:18" s="10" customFormat="1" ht="25.5" customHeight="1" x14ac:dyDescent="0.25">
      <c r="B209" s="34"/>
      <c r="C209" s="65"/>
      <c r="D209" s="46"/>
      <c r="E209" s="51"/>
      <c r="F209" s="51">
        <v>107.4</v>
      </c>
      <c r="G209" s="51"/>
      <c r="H209" s="52" t="e">
        <f t="shared" si="34"/>
        <v>#DIV/0!</v>
      </c>
      <c r="I209" s="51">
        <v>111.4</v>
      </c>
      <c r="J209" s="51"/>
      <c r="K209" s="52" t="e">
        <f t="shared" si="35"/>
        <v>#DIV/0!</v>
      </c>
      <c r="L209" s="53">
        <v>106.8</v>
      </c>
      <c r="M209" s="51"/>
      <c r="N209" s="52" t="e">
        <f t="shared" si="36"/>
        <v>#DIV/0!</v>
      </c>
      <c r="O209" s="51">
        <v>105.3</v>
      </c>
      <c r="P209" s="51"/>
      <c r="Q209" s="52" t="e">
        <f t="shared" si="37"/>
        <v>#DIV/0!</v>
      </c>
      <c r="R209" s="51">
        <v>104.8</v>
      </c>
    </row>
    <row r="210" spans="2:18" s="10" customFormat="1" ht="33" customHeight="1" x14ac:dyDescent="0.25">
      <c r="B210" s="34" t="s">
        <v>84</v>
      </c>
      <c r="C210" s="65" t="s">
        <v>21</v>
      </c>
      <c r="D210" s="46">
        <v>0</v>
      </c>
      <c r="E210" s="51"/>
      <c r="F210" s="51">
        <v>107.4</v>
      </c>
      <c r="G210" s="51"/>
      <c r="H210" s="52" t="e">
        <f t="shared" si="34"/>
        <v>#DIV/0!</v>
      </c>
      <c r="I210" s="51">
        <v>111.4</v>
      </c>
      <c r="J210" s="51"/>
      <c r="K210" s="52" t="e">
        <f t="shared" si="35"/>
        <v>#DIV/0!</v>
      </c>
      <c r="L210" s="53">
        <v>106.8</v>
      </c>
      <c r="M210" s="51"/>
      <c r="N210" s="52" t="e">
        <f t="shared" si="36"/>
        <v>#DIV/0!</v>
      </c>
      <c r="O210" s="51">
        <v>105.3</v>
      </c>
      <c r="P210" s="51"/>
      <c r="Q210" s="52" t="e">
        <f t="shared" si="37"/>
        <v>#DIV/0!</v>
      </c>
      <c r="R210" s="51">
        <v>104.8</v>
      </c>
    </row>
    <row r="211" spans="2:18" s="10" customFormat="1" ht="48.75" customHeight="1" x14ac:dyDescent="0.25">
      <c r="B211" s="22" t="s">
        <v>85</v>
      </c>
      <c r="C211" s="61" t="s">
        <v>86</v>
      </c>
      <c r="D211" s="46">
        <f>D212+D218</f>
        <v>0</v>
      </c>
      <c r="E211" s="47"/>
      <c r="F211" s="47">
        <v>107.4</v>
      </c>
      <c r="G211" s="47">
        <f t="shared" ref="G211:P211" si="38">G212+G218</f>
        <v>0</v>
      </c>
      <c r="H211" s="48" t="e">
        <f t="shared" si="34"/>
        <v>#DIV/0!</v>
      </c>
      <c r="I211" s="57">
        <v>111.4</v>
      </c>
      <c r="J211" s="47">
        <f t="shared" si="38"/>
        <v>0</v>
      </c>
      <c r="K211" s="48" t="e">
        <f t="shared" si="35"/>
        <v>#DIV/0!</v>
      </c>
      <c r="L211" s="58">
        <v>106.8</v>
      </c>
      <c r="M211" s="47">
        <f t="shared" si="38"/>
        <v>0</v>
      </c>
      <c r="N211" s="48" t="e">
        <f t="shared" si="36"/>
        <v>#DIV/0!</v>
      </c>
      <c r="O211" s="57">
        <v>105.3</v>
      </c>
      <c r="P211" s="47">
        <f t="shared" si="38"/>
        <v>0</v>
      </c>
      <c r="Q211" s="48" t="e">
        <f t="shared" si="37"/>
        <v>#DIV/0!</v>
      </c>
      <c r="R211" s="57">
        <v>104.8</v>
      </c>
    </row>
    <row r="212" spans="2:18" s="10" customFormat="1" ht="45.75" customHeight="1" x14ac:dyDescent="0.25">
      <c r="B212" s="34"/>
      <c r="C212" s="65" t="s">
        <v>87</v>
      </c>
      <c r="D212" s="46">
        <f>D213+D214+D215+D216+D217</f>
        <v>0</v>
      </c>
      <c r="E212" s="56"/>
      <c r="F212" s="56">
        <v>107.4</v>
      </c>
      <c r="G212" s="56"/>
      <c r="H212" s="52" t="e">
        <f t="shared" si="34"/>
        <v>#DIV/0!</v>
      </c>
      <c r="I212" s="51">
        <v>111.4</v>
      </c>
      <c r="J212" s="56"/>
      <c r="K212" s="52" t="e">
        <f t="shared" si="35"/>
        <v>#DIV/0!</v>
      </c>
      <c r="L212" s="53">
        <v>106.8</v>
      </c>
      <c r="M212" s="56"/>
      <c r="N212" s="52" t="e">
        <f t="shared" si="36"/>
        <v>#DIV/0!</v>
      </c>
      <c r="O212" s="51">
        <v>105.3</v>
      </c>
      <c r="P212" s="56"/>
      <c r="Q212" s="52" t="e">
        <f t="shared" si="37"/>
        <v>#DIV/0!</v>
      </c>
      <c r="R212" s="51">
        <v>104.8</v>
      </c>
    </row>
    <row r="213" spans="2:18" s="10" customFormat="1" ht="30.75" customHeight="1" x14ac:dyDescent="0.25">
      <c r="B213" s="34"/>
      <c r="C213" s="40"/>
      <c r="D213" s="46"/>
      <c r="E213" s="51"/>
      <c r="F213" s="56">
        <v>107.4</v>
      </c>
      <c r="G213" s="51"/>
      <c r="H213" s="52" t="e">
        <f t="shared" si="34"/>
        <v>#DIV/0!</v>
      </c>
      <c r="I213" s="51">
        <v>111.4</v>
      </c>
      <c r="J213" s="51"/>
      <c r="K213" s="52" t="e">
        <f t="shared" si="35"/>
        <v>#DIV/0!</v>
      </c>
      <c r="L213" s="53">
        <v>106.8</v>
      </c>
      <c r="M213" s="51"/>
      <c r="N213" s="52" t="e">
        <f t="shared" si="36"/>
        <v>#DIV/0!</v>
      </c>
      <c r="O213" s="51">
        <v>105.3</v>
      </c>
      <c r="P213" s="51"/>
      <c r="Q213" s="52" t="e">
        <f t="shared" si="37"/>
        <v>#DIV/0!</v>
      </c>
      <c r="R213" s="51">
        <v>104.8</v>
      </c>
    </row>
    <row r="214" spans="2:18" s="10" customFormat="1" ht="30.75" customHeight="1" x14ac:dyDescent="0.25">
      <c r="B214" s="34"/>
      <c r="C214" s="40"/>
      <c r="D214" s="46"/>
      <c r="E214" s="51"/>
      <c r="F214" s="56">
        <v>107.4</v>
      </c>
      <c r="G214" s="51"/>
      <c r="H214" s="52" t="e">
        <f t="shared" si="34"/>
        <v>#DIV/0!</v>
      </c>
      <c r="I214" s="51">
        <v>111.4</v>
      </c>
      <c r="J214" s="51"/>
      <c r="K214" s="52" t="e">
        <f t="shared" si="35"/>
        <v>#DIV/0!</v>
      </c>
      <c r="L214" s="53">
        <v>106.8</v>
      </c>
      <c r="M214" s="51"/>
      <c r="N214" s="52" t="e">
        <f t="shared" si="36"/>
        <v>#DIV/0!</v>
      </c>
      <c r="O214" s="51">
        <v>105.3</v>
      </c>
      <c r="P214" s="51"/>
      <c r="Q214" s="52" t="e">
        <f t="shared" si="37"/>
        <v>#DIV/0!</v>
      </c>
      <c r="R214" s="51">
        <v>104.8</v>
      </c>
    </row>
    <row r="215" spans="2:18" s="10" customFormat="1" ht="30.75" customHeight="1" x14ac:dyDescent="0.25">
      <c r="B215" s="34"/>
      <c r="C215" s="40"/>
      <c r="D215" s="46"/>
      <c r="E215" s="51"/>
      <c r="F215" s="56">
        <v>107.4</v>
      </c>
      <c r="G215" s="51"/>
      <c r="H215" s="52" t="e">
        <f t="shared" si="34"/>
        <v>#DIV/0!</v>
      </c>
      <c r="I215" s="51">
        <v>111.4</v>
      </c>
      <c r="J215" s="51"/>
      <c r="K215" s="52" t="e">
        <f t="shared" si="35"/>
        <v>#DIV/0!</v>
      </c>
      <c r="L215" s="53">
        <v>106.8</v>
      </c>
      <c r="M215" s="51"/>
      <c r="N215" s="52" t="e">
        <f t="shared" si="36"/>
        <v>#DIV/0!</v>
      </c>
      <c r="O215" s="51">
        <v>105.3</v>
      </c>
      <c r="P215" s="51"/>
      <c r="Q215" s="52" t="e">
        <f t="shared" si="37"/>
        <v>#DIV/0!</v>
      </c>
      <c r="R215" s="51">
        <v>104.8</v>
      </c>
    </row>
    <row r="216" spans="2:18" s="10" customFormat="1" ht="30.75" customHeight="1" x14ac:dyDescent="0.25">
      <c r="B216" s="34"/>
      <c r="C216" s="40"/>
      <c r="D216" s="46"/>
      <c r="E216" s="51"/>
      <c r="F216" s="56">
        <v>107.4</v>
      </c>
      <c r="G216" s="51"/>
      <c r="H216" s="52" t="e">
        <f t="shared" si="34"/>
        <v>#DIV/0!</v>
      </c>
      <c r="I216" s="51">
        <v>111.4</v>
      </c>
      <c r="J216" s="51"/>
      <c r="K216" s="52" t="e">
        <f t="shared" si="35"/>
        <v>#DIV/0!</v>
      </c>
      <c r="L216" s="53">
        <v>106.8</v>
      </c>
      <c r="M216" s="51"/>
      <c r="N216" s="52" t="e">
        <f t="shared" si="36"/>
        <v>#DIV/0!</v>
      </c>
      <c r="O216" s="51">
        <v>105.3</v>
      </c>
      <c r="P216" s="51"/>
      <c r="Q216" s="52" t="e">
        <f t="shared" si="37"/>
        <v>#DIV/0!</v>
      </c>
      <c r="R216" s="51">
        <v>104.8</v>
      </c>
    </row>
    <row r="217" spans="2:18" s="10" customFormat="1" ht="33" customHeight="1" x14ac:dyDescent="0.25">
      <c r="B217" s="34"/>
      <c r="C217" s="40"/>
      <c r="D217" s="46"/>
      <c r="E217" s="51"/>
      <c r="F217" s="56">
        <v>107.4</v>
      </c>
      <c r="G217" s="51"/>
      <c r="H217" s="52" t="e">
        <f t="shared" si="34"/>
        <v>#DIV/0!</v>
      </c>
      <c r="I217" s="51">
        <v>111.4</v>
      </c>
      <c r="J217" s="51"/>
      <c r="K217" s="52" t="e">
        <f t="shared" si="35"/>
        <v>#DIV/0!</v>
      </c>
      <c r="L217" s="53">
        <v>106.8</v>
      </c>
      <c r="M217" s="51"/>
      <c r="N217" s="52" t="e">
        <f t="shared" si="36"/>
        <v>#DIV/0!</v>
      </c>
      <c r="O217" s="51">
        <v>105.3</v>
      </c>
      <c r="P217" s="51"/>
      <c r="Q217" s="52" t="e">
        <f t="shared" si="37"/>
        <v>#DIV/0!</v>
      </c>
      <c r="R217" s="51">
        <v>104.8</v>
      </c>
    </row>
    <row r="218" spans="2:18" s="10" customFormat="1" ht="33" customHeight="1" x14ac:dyDescent="0.25">
      <c r="B218" s="34"/>
      <c r="C218" s="65" t="s">
        <v>88</v>
      </c>
      <c r="D218" s="46"/>
      <c r="E218" s="56"/>
      <c r="F218" s="56">
        <v>107.4</v>
      </c>
      <c r="G218" s="56"/>
      <c r="H218" s="52" t="e">
        <f t="shared" si="34"/>
        <v>#DIV/0!</v>
      </c>
      <c r="I218" s="51">
        <v>111.4</v>
      </c>
      <c r="J218" s="56"/>
      <c r="K218" s="52" t="e">
        <f t="shared" si="35"/>
        <v>#DIV/0!</v>
      </c>
      <c r="L218" s="53">
        <v>106.8</v>
      </c>
      <c r="M218" s="56"/>
      <c r="N218" s="52" t="e">
        <f t="shared" si="36"/>
        <v>#DIV/0!</v>
      </c>
      <c r="O218" s="51">
        <v>105.3</v>
      </c>
      <c r="P218" s="56"/>
      <c r="Q218" s="52" t="e">
        <f t="shared" si="37"/>
        <v>#DIV/0!</v>
      </c>
      <c r="R218" s="51">
        <v>104.8</v>
      </c>
    </row>
    <row r="219" spans="2:18" s="10" customFormat="1" ht="33" customHeight="1" x14ac:dyDescent="0.25">
      <c r="B219" s="34"/>
      <c r="C219" s="40"/>
      <c r="D219" s="46"/>
      <c r="E219" s="51"/>
      <c r="F219" s="56">
        <v>107.4</v>
      </c>
      <c r="G219" s="51"/>
      <c r="H219" s="52" t="e">
        <f t="shared" si="34"/>
        <v>#DIV/0!</v>
      </c>
      <c r="I219" s="51">
        <v>111.4</v>
      </c>
      <c r="J219" s="51"/>
      <c r="K219" s="52" t="e">
        <f t="shared" si="35"/>
        <v>#DIV/0!</v>
      </c>
      <c r="L219" s="53">
        <v>106.8</v>
      </c>
      <c r="M219" s="51"/>
      <c r="N219" s="52" t="e">
        <f t="shared" si="36"/>
        <v>#DIV/0!</v>
      </c>
      <c r="O219" s="51">
        <v>105.3</v>
      </c>
      <c r="P219" s="51"/>
      <c r="Q219" s="52" t="e">
        <f t="shared" si="37"/>
        <v>#DIV/0!</v>
      </c>
      <c r="R219" s="51">
        <v>104.8</v>
      </c>
    </row>
    <row r="220" spans="2:18" s="10" customFormat="1" ht="33" customHeight="1" x14ac:dyDescent="0.25">
      <c r="B220" s="34"/>
      <c r="C220" s="40"/>
      <c r="D220" s="46"/>
      <c r="E220" s="51"/>
      <c r="F220" s="56">
        <v>107.4</v>
      </c>
      <c r="G220" s="51"/>
      <c r="H220" s="52" t="e">
        <f t="shared" si="34"/>
        <v>#DIV/0!</v>
      </c>
      <c r="I220" s="51">
        <v>111.4</v>
      </c>
      <c r="J220" s="51"/>
      <c r="K220" s="52" t="e">
        <f t="shared" si="35"/>
        <v>#DIV/0!</v>
      </c>
      <c r="L220" s="53">
        <v>106.8</v>
      </c>
      <c r="M220" s="51"/>
      <c r="N220" s="52" t="e">
        <f t="shared" si="36"/>
        <v>#DIV/0!</v>
      </c>
      <c r="O220" s="51">
        <v>105.3</v>
      </c>
      <c r="P220" s="51"/>
      <c r="Q220" s="52" t="e">
        <f t="shared" si="37"/>
        <v>#DIV/0!</v>
      </c>
      <c r="R220" s="51">
        <v>104.8</v>
      </c>
    </row>
    <row r="221" spans="2:18" s="10" customFormat="1" ht="33" customHeight="1" x14ac:dyDescent="0.25">
      <c r="B221" s="34"/>
      <c r="C221" s="65"/>
      <c r="D221" s="46"/>
      <c r="E221" s="51"/>
      <c r="F221" s="56">
        <v>107.4</v>
      </c>
      <c r="G221" s="51"/>
      <c r="H221" s="52" t="e">
        <f t="shared" si="34"/>
        <v>#DIV/0!</v>
      </c>
      <c r="I221" s="51">
        <v>111.4</v>
      </c>
      <c r="J221" s="51"/>
      <c r="K221" s="52" t="e">
        <f t="shared" si="35"/>
        <v>#DIV/0!</v>
      </c>
      <c r="L221" s="53">
        <v>106.8</v>
      </c>
      <c r="M221" s="51"/>
      <c r="N221" s="52" t="e">
        <f t="shared" si="36"/>
        <v>#DIV/0!</v>
      </c>
      <c r="O221" s="51">
        <v>105.3</v>
      </c>
      <c r="P221" s="51"/>
      <c r="Q221" s="52" t="e">
        <f t="shared" si="37"/>
        <v>#DIV/0!</v>
      </c>
      <c r="R221" s="51">
        <v>104.8</v>
      </c>
    </row>
    <row r="222" spans="2:18" s="10" customFormat="1" ht="33" customHeight="1" x14ac:dyDescent="0.25">
      <c r="B222" s="34"/>
      <c r="C222" s="65"/>
      <c r="D222" s="46"/>
      <c r="E222" s="51"/>
      <c r="F222" s="56">
        <v>107.4</v>
      </c>
      <c r="G222" s="51"/>
      <c r="H222" s="52" t="e">
        <f t="shared" si="34"/>
        <v>#DIV/0!</v>
      </c>
      <c r="I222" s="51">
        <v>111.4</v>
      </c>
      <c r="J222" s="51"/>
      <c r="K222" s="52" t="e">
        <f t="shared" si="35"/>
        <v>#DIV/0!</v>
      </c>
      <c r="L222" s="53">
        <v>106.8</v>
      </c>
      <c r="M222" s="51"/>
      <c r="N222" s="52" t="e">
        <f t="shared" si="36"/>
        <v>#DIV/0!</v>
      </c>
      <c r="O222" s="51">
        <v>105.3</v>
      </c>
      <c r="P222" s="51"/>
      <c r="Q222" s="52" t="e">
        <f t="shared" si="37"/>
        <v>#DIV/0!</v>
      </c>
      <c r="R222" s="51">
        <v>104.8</v>
      </c>
    </row>
    <row r="223" spans="2:18" s="10" customFormat="1" ht="33" customHeight="1" x14ac:dyDescent="0.25">
      <c r="B223" s="34"/>
      <c r="C223" s="65"/>
      <c r="D223" s="46"/>
      <c r="E223" s="51"/>
      <c r="F223" s="56">
        <v>107.4</v>
      </c>
      <c r="G223" s="51"/>
      <c r="H223" s="52" t="e">
        <f t="shared" si="34"/>
        <v>#DIV/0!</v>
      </c>
      <c r="I223" s="51">
        <v>111.4</v>
      </c>
      <c r="J223" s="51"/>
      <c r="K223" s="52" t="e">
        <f t="shared" si="35"/>
        <v>#DIV/0!</v>
      </c>
      <c r="L223" s="53">
        <v>106.8</v>
      </c>
      <c r="M223" s="51"/>
      <c r="N223" s="52" t="e">
        <f t="shared" si="36"/>
        <v>#DIV/0!</v>
      </c>
      <c r="O223" s="51">
        <v>105.3</v>
      </c>
      <c r="P223" s="51"/>
      <c r="Q223" s="52" t="e">
        <f t="shared" si="37"/>
        <v>#DIV/0!</v>
      </c>
      <c r="R223" s="51">
        <v>104.8</v>
      </c>
    </row>
    <row r="224" spans="2:18" s="10" customFormat="1" ht="33" customHeight="1" x14ac:dyDescent="0.25">
      <c r="B224" s="34" t="s">
        <v>89</v>
      </c>
      <c r="C224" s="65" t="s">
        <v>21</v>
      </c>
      <c r="D224" s="46"/>
      <c r="E224" s="51"/>
      <c r="F224" s="56">
        <v>107.4</v>
      </c>
      <c r="G224" s="51"/>
      <c r="H224" s="52" t="e">
        <f t="shared" si="34"/>
        <v>#DIV/0!</v>
      </c>
      <c r="I224" s="51">
        <v>111.4</v>
      </c>
      <c r="J224" s="51"/>
      <c r="K224" s="52" t="e">
        <f t="shared" si="35"/>
        <v>#DIV/0!</v>
      </c>
      <c r="L224" s="53">
        <v>106.8</v>
      </c>
      <c r="M224" s="51"/>
      <c r="N224" s="52" t="e">
        <f t="shared" si="36"/>
        <v>#DIV/0!</v>
      </c>
      <c r="O224" s="51">
        <v>105.3</v>
      </c>
      <c r="P224" s="51"/>
      <c r="Q224" s="52" t="e">
        <f t="shared" si="37"/>
        <v>#DIV/0!</v>
      </c>
      <c r="R224" s="51">
        <v>104.8</v>
      </c>
    </row>
    <row r="225" spans="2:18" ht="115.5" customHeight="1" x14ac:dyDescent="0.25">
      <c r="B225" s="22" t="s">
        <v>90</v>
      </c>
      <c r="C225" s="74" t="s">
        <v>168</v>
      </c>
      <c r="D225" s="46">
        <f>D226+D227+D228+D229</f>
        <v>0</v>
      </c>
      <c r="E225" s="47"/>
      <c r="F225" s="47">
        <v>107.4</v>
      </c>
      <c r="G225" s="47">
        <f>G226+G227+G228+G229</f>
        <v>0</v>
      </c>
      <c r="H225" s="48" t="e">
        <f t="shared" si="34"/>
        <v>#DIV/0!</v>
      </c>
      <c r="I225" s="57">
        <v>111.4</v>
      </c>
      <c r="J225" s="47">
        <f>J226+J227+J228+J229</f>
        <v>0</v>
      </c>
      <c r="K225" s="48" t="e">
        <f t="shared" si="35"/>
        <v>#DIV/0!</v>
      </c>
      <c r="L225" s="58">
        <v>106.8</v>
      </c>
      <c r="M225" s="47">
        <f>M226+M227+M228+M229</f>
        <v>0</v>
      </c>
      <c r="N225" s="48" t="e">
        <f t="shared" si="36"/>
        <v>#DIV/0!</v>
      </c>
      <c r="O225" s="57">
        <v>105.3</v>
      </c>
      <c r="P225" s="47">
        <f>P226+P227+P228+P229</f>
        <v>0</v>
      </c>
      <c r="Q225" s="48" t="e">
        <f t="shared" si="37"/>
        <v>#DIV/0!</v>
      </c>
      <c r="R225" s="57">
        <v>104.8</v>
      </c>
    </row>
    <row r="226" spans="2:18" s="28" customFormat="1" ht="33.75" customHeight="1" x14ac:dyDescent="0.25">
      <c r="B226" s="30"/>
      <c r="C226" s="75"/>
      <c r="D226" s="46"/>
      <c r="E226" s="71"/>
      <c r="F226" s="71">
        <v>107.4</v>
      </c>
      <c r="G226" s="71"/>
      <c r="H226" s="52" t="e">
        <f t="shared" si="34"/>
        <v>#DIV/0!</v>
      </c>
      <c r="I226" s="51">
        <v>111.4</v>
      </c>
      <c r="J226" s="56"/>
      <c r="K226" s="52" t="e">
        <f t="shared" si="35"/>
        <v>#DIV/0!</v>
      </c>
      <c r="L226" s="53">
        <v>106.8</v>
      </c>
      <c r="M226" s="56"/>
      <c r="N226" s="52" t="e">
        <f t="shared" si="36"/>
        <v>#DIV/0!</v>
      </c>
      <c r="O226" s="51">
        <v>105.3</v>
      </c>
      <c r="P226" s="56"/>
      <c r="Q226" s="52" t="e">
        <f t="shared" si="37"/>
        <v>#DIV/0!</v>
      </c>
      <c r="R226" s="51">
        <v>104.8</v>
      </c>
    </row>
    <row r="227" spans="2:18" s="28" customFormat="1" ht="33.75" customHeight="1" x14ac:dyDescent="0.25">
      <c r="B227" s="30"/>
      <c r="C227" s="75"/>
      <c r="D227" s="46"/>
      <c r="E227" s="71"/>
      <c r="F227" s="71">
        <v>107.4</v>
      </c>
      <c r="G227" s="71"/>
      <c r="H227" s="52" t="e">
        <f t="shared" si="34"/>
        <v>#DIV/0!</v>
      </c>
      <c r="I227" s="51">
        <v>111.4</v>
      </c>
      <c r="J227" s="56"/>
      <c r="K227" s="52" t="e">
        <f t="shared" si="35"/>
        <v>#DIV/0!</v>
      </c>
      <c r="L227" s="53">
        <v>106.8</v>
      </c>
      <c r="M227" s="56"/>
      <c r="N227" s="52" t="e">
        <f t="shared" si="36"/>
        <v>#DIV/0!</v>
      </c>
      <c r="O227" s="51">
        <v>105.3</v>
      </c>
      <c r="P227" s="56"/>
      <c r="Q227" s="52" t="e">
        <f t="shared" si="37"/>
        <v>#DIV/0!</v>
      </c>
      <c r="R227" s="51">
        <v>104.8</v>
      </c>
    </row>
    <row r="228" spans="2:18" s="28" customFormat="1" ht="33.75" customHeight="1" x14ac:dyDescent="0.25">
      <c r="B228" s="30"/>
      <c r="C228" s="75"/>
      <c r="D228" s="46"/>
      <c r="E228" s="71"/>
      <c r="F228" s="71">
        <v>107.4</v>
      </c>
      <c r="G228" s="71"/>
      <c r="H228" s="52" t="e">
        <f t="shared" si="34"/>
        <v>#DIV/0!</v>
      </c>
      <c r="I228" s="51">
        <v>111.4</v>
      </c>
      <c r="J228" s="56"/>
      <c r="K228" s="52" t="e">
        <f t="shared" si="35"/>
        <v>#DIV/0!</v>
      </c>
      <c r="L228" s="53">
        <v>106.8</v>
      </c>
      <c r="M228" s="56"/>
      <c r="N228" s="52" t="e">
        <f t="shared" si="36"/>
        <v>#DIV/0!</v>
      </c>
      <c r="O228" s="51">
        <v>105.3</v>
      </c>
      <c r="P228" s="56"/>
      <c r="Q228" s="52" t="e">
        <f t="shared" si="37"/>
        <v>#DIV/0!</v>
      </c>
      <c r="R228" s="51">
        <v>104.8</v>
      </c>
    </row>
    <row r="229" spans="2:18" s="10" customFormat="1" ht="27.75" customHeight="1" x14ac:dyDescent="0.25">
      <c r="B229" s="34"/>
      <c r="C229" s="76"/>
      <c r="D229" s="46"/>
      <c r="E229" s="51"/>
      <c r="F229" s="71">
        <v>107.4</v>
      </c>
      <c r="G229" s="51"/>
      <c r="H229" s="52" t="e">
        <f t="shared" si="34"/>
        <v>#DIV/0!</v>
      </c>
      <c r="I229" s="51">
        <v>111.4</v>
      </c>
      <c r="J229" s="51"/>
      <c r="K229" s="52" t="e">
        <f t="shared" si="35"/>
        <v>#DIV/0!</v>
      </c>
      <c r="L229" s="53">
        <v>106.8</v>
      </c>
      <c r="M229" s="51"/>
      <c r="N229" s="52" t="e">
        <f t="shared" si="36"/>
        <v>#DIV/0!</v>
      </c>
      <c r="O229" s="51">
        <v>105.3</v>
      </c>
      <c r="P229" s="51"/>
      <c r="Q229" s="52" t="e">
        <f t="shared" si="37"/>
        <v>#DIV/0!</v>
      </c>
      <c r="R229" s="51">
        <v>104.8</v>
      </c>
    </row>
    <row r="230" spans="2:18" s="10" customFormat="1" ht="27.75" customHeight="1" x14ac:dyDescent="0.25">
      <c r="B230" s="34" t="s">
        <v>92</v>
      </c>
      <c r="C230" s="65" t="s">
        <v>21</v>
      </c>
      <c r="D230" s="46"/>
      <c r="E230" s="51"/>
      <c r="F230" s="71">
        <v>107.4</v>
      </c>
      <c r="G230" s="51"/>
      <c r="H230" s="52" t="e">
        <f t="shared" si="34"/>
        <v>#DIV/0!</v>
      </c>
      <c r="I230" s="51">
        <v>111.4</v>
      </c>
      <c r="J230" s="51"/>
      <c r="K230" s="52" t="e">
        <f t="shared" si="35"/>
        <v>#DIV/0!</v>
      </c>
      <c r="L230" s="53">
        <v>106.8</v>
      </c>
      <c r="M230" s="51"/>
      <c r="N230" s="52" t="e">
        <f t="shared" si="36"/>
        <v>#DIV/0!</v>
      </c>
      <c r="O230" s="51">
        <v>105.3</v>
      </c>
      <c r="P230" s="51"/>
      <c r="Q230" s="52" t="e">
        <f t="shared" si="37"/>
        <v>#DIV/0!</v>
      </c>
      <c r="R230" s="51">
        <v>104.8</v>
      </c>
    </row>
    <row r="231" spans="2:18" ht="18.75" customHeight="1" x14ac:dyDescent="0.25">
      <c r="B231" s="95" t="s">
        <v>1</v>
      </c>
      <c r="C231" s="60" t="s">
        <v>2</v>
      </c>
      <c r="D231" s="46"/>
      <c r="E231" s="50"/>
      <c r="F231" s="71">
        <v>107.4</v>
      </c>
      <c r="G231" s="50"/>
      <c r="H231" s="52" t="e">
        <f t="shared" si="34"/>
        <v>#DIV/0!</v>
      </c>
      <c r="I231" s="51">
        <v>111.4</v>
      </c>
      <c r="J231" s="51"/>
      <c r="K231" s="52" t="e">
        <f t="shared" si="35"/>
        <v>#DIV/0!</v>
      </c>
      <c r="L231" s="53">
        <v>106.8</v>
      </c>
      <c r="M231" s="51"/>
      <c r="N231" s="52" t="e">
        <f t="shared" si="36"/>
        <v>#DIV/0!</v>
      </c>
      <c r="O231" s="51">
        <v>105.3</v>
      </c>
      <c r="P231" s="51"/>
      <c r="Q231" s="52" t="e">
        <f t="shared" si="37"/>
        <v>#DIV/0!</v>
      </c>
      <c r="R231" s="51">
        <v>104.8</v>
      </c>
    </row>
    <row r="232" spans="2:18" ht="58.5" customHeight="1" x14ac:dyDescent="0.25">
      <c r="B232" s="95"/>
      <c r="C232" s="63" t="s">
        <v>169</v>
      </c>
      <c r="D232" s="46"/>
      <c r="E232" s="55"/>
      <c r="F232" s="71">
        <v>107.4</v>
      </c>
      <c r="G232" s="55"/>
      <c r="H232" s="52" t="e">
        <f t="shared" si="34"/>
        <v>#DIV/0!</v>
      </c>
      <c r="I232" s="51"/>
      <c r="J232" s="56"/>
      <c r="K232" s="52" t="e">
        <f t="shared" si="35"/>
        <v>#DIV/0!</v>
      </c>
      <c r="L232" s="53">
        <v>106.8</v>
      </c>
      <c r="M232" s="56"/>
      <c r="N232" s="52" t="e">
        <f t="shared" si="36"/>
        <v>#DIV/0!</v>
      </c>
      <c r="O232" s="51">
        <v>105.3</v>
      </c>
      <c r="P232" s="56"/>
      <c r="Q232" s="52" t="e">
        <f t="shared" si="37"/>
        <v>#DIV/0!</v>
      </c>
      <c r="R232" s="51"/>
    </row>
    <row r="233" spans="2:18" ht="40.5" customHeight="1" x14ac:dyDescent="0.25">
      <c r="B233" s="95"/>
      <c r="C233" s="40" t="s">
        <v>149</v>
      </c>
      <c r="D233" s="46"/>
      <c r="E233" s="50"/>
      <c r="F233" s="71">
        <v>107.4</v>
      </c>
      <c r="G233" s="50"/>
      <c r="H233" s="52" t="e">
        <f t="shared" si="34"/>
        <v>#DIV/0!</v>
      </c>
      <c r="I233" s="51"/>
      <c r="J233" s="51"/>
      <c r="K233" s="52" t="e">
        <f t="shared" si="35"/>
        <v>#DIV/0!</v>
      </c>
      <c r="L233" s="53">
        <v>106.8</v>
      </c>
      <c r="M233" s="51"/>
      <c r="N233" s="52" t="e">
        <f t="shared" si="36"/>
        <v>#DIV/0!</v>
      </c>
      <c r="O233" s="51">
        <v>105.3</v>
      </c>
      <c r="P233" s="51"/>
      <c r="Q233" s="52" t="e">
        <f t="shared" si="37"/>
        <v>#DIV/0!</v>
      </c>
      <c r="R233" s="51"/>
    </row>
    <row r="234" spans="2:18" ht="43.5" customHeight="1" x14ac:dyDescent="0.25">
      <c r="B234" s="95"/>
      <c r="C234" s="40" t="s">
        <v>150</v>
      </c>
      <c r="D234" s="46"/>
      <c r="E234" s="50"/>
      <c r="F234" s="71">
        <v>107.4</v>
      </c>
      <c r="G234" s="50"/>
      <c r="H234" s="52" t="e">
        <f t="shared" si="34"/>
        <v>#DIV/0!</v>
      </c>
      <c r="I234" s="51"/>
      <c r="J234" s="51"/>
      <c r="K234" s="52" t="e">
        <f t="shared" si="35"/>
        <v>#DIV/0!</v>
      </c>
      <c r="L234" s="53">
        <v>106.8</v>
      </c>
      <c r="M234" s="51"/>
      <c r="N234" s="52" t="e">
        <f t="shared" si="36"/>
        <v>#DIV/0!</v>
      </c>
      <c r="O234" s="51">
        <v>105.3</v>
      </c>
      <c r="P234" s="51"/>
      <c r="Q234" s="52" t="e">
        <f t="shared" si="37"/>
        <v>#DIV/0!</v>
      </c>
      <c r="R234" s="51"/>
    </row>
    <row r="235" spans="2:18" ht="31.5" customHeight="1" x14ac:dyDescent="0.25">
      <c r="B235" s="95"/>
      <c r="C235" s="42" t="s">
        <v>152</v>
      </c>
      <c r="D235" s="46"/>
      <c r="E235" s="50"/>
      <c r="F235" s="71">
        <v>107.4</v>
      </c>
      <c r="G235" s="50"/>
      <c r="H235" s="52" t="e">
        <f t="shared" si="34"/>
        <v>#DIV/0!</v>
      </c>
      <c r="I235" s="51"/>
      <c r="J235" s="51"/>
      <c r="K235" s="52" t="e">
        <f t="shared" si="35"/>
        <v>#DIV/0!</v>
      </c>
      <c r="L235" s="53">
        <v>106.8</v>
      </c>
      <c r="M235" s="51"/>
      <c r="N235" s="52" t="e">
        <f t="shared" si="36"/>
        <v>#DIV/0!</v>
      </c>
      <c r="O235" s="51">
        <v>105.3</v>
      </c>
      <c r="P235" s="51"/>
      <c r="Q235" s="52" t="e">
        <f t="shared" si="37"/>
        <v>#DIV/0!</v>
      </c>
      <c r="R235" s="51"/>
    </row>
    <row r="236" spans="2:18" ht="19.5" customHeight="1" x14ac:dyDescent="0.25">
      <c r="B236" s="95"/>
      <c r="C236" s="42" t="s">
        <v>153</v>
      </c>
      <c r="D236" s="46"/>
      <c r="E236" s="50"/>
      <c r="F236" s="71">
        <v>107.4</v>
      </c>
      <c r="G236" s="50"/>
      <c r="H236" s="52" t="e">
        <f t="shared" si="34"/>
        <v>#DIV/0!</v>
      </c>
      <c r="I236" s="51"/>
      <c r="J236" s="51"/>
      <c r="K236" s="52" t="e">
        <f t="shared" si="35"/>
        <v>#DIV/0!</v>
      </c>
      <c r="L236" s="53">
        <v>106.8</v>
      </c>
      <c r="M236" s="51"/>
      <c r="N236" s="52" t="e">
        <f t="shared" si="36"/>
        <v>#DIV/0!</v>
      </c>
      <c r="O236" s="51">
        <v>105.3</v>
      </c>
      <c r="P236" s="51"/>
      <c r="Q236" s="52" t="e">
        <f t="shared" si="37"/>
        <v>#DIV/0!</v>
      </c>
      <c r="R236" s="51"/>
    </row>
    <row r="237" spans="2:18" ht="19.5" customHeight="1" x14ac:dyDescent="0.25">
      <c r="B237" s="95"/>
      <c r="C237" s="42"/>
      <c r="D237" s="46"/>
      <c r="E237" s="50"/>
      <c r="F237" s="71"/>
      <c r="G237" s="50"/>
      <c r="H237" s="52"/>
      <c r="I237" s="51"/>
      <c r="J237" s="51"/>
      <c r="K237" s="52"/>
      <c r="L237" s="53"/>
      <c r="M237" s="51"/>
      <c r="N237" s="52"/>
      <c r="O237" s="51"/>
      <c r="P237" s="51"/>
      <c r="Q237" s="52"/>
      <c r="R237" s="51"/>
    </row>
    <row r="238" spans="2:18" ht="23.25" customHeight="1" x14ac:dyDescent="0.25">
      <c r="B238" s="95"/>
      <c r="C238" s="40" t="s">
        <v>151</v>
      </c>
      <c r="D238" s="46"/>
      <c r="E238" s="50"/>
      <c r="F238" s="71">
        <v>107.4</v>
      </c>
      <c r="G238" s="50"/>
      <c r="H238" s="52" t="e">
        <f t="shared" si="34"/>
        <v>#DIV/0!</v>
      </c>
      <c r="I238" s="51"/>
      <c r="J238" s="51"/>
      <c r="K238" s="52" t="e">
        <f t="shared" si="35"/>
        <v>#DIV/0!</v>
      </c>
      <c r="L238" s="53">
        <v>106.8</v>
      </c>
      <c r="M238" s="51"/>
      <c r="N238" s="52" t="e">
        <f t="shared" si="36"/>
        <v>#DIV/0!</v>
      </c>
      <c r="O238" s="51">
        <v>105.3</v>
      </c>
      <c r="P238" s="51"/>
      <c r="Q238" s="52" t="e">
        <f t="shared" si="37"/>
        <v>#DIV/0!</v>
      </c>
      <c r="R238" s="51"/>
    </row>
    <row r="239" spans="2:18" x14ac:dyDescent="0.25">
      <c r="B239" s="26"/>
    </row>
    <row r="240" spans="2:18" x14ac:dyDescent="0.25">
      <c r="B240" s="26"/>
    </row>
    <row r="241" spans="2:2" x14ac:dyDescent="0.25">
      <c r="B241" s="26"/>
    </row>
    <row r="242" spans="2:2" x14ac:dyDescent="0.25">
      <c r="B242" s="26"/>
    </row>
    <row r="243" spans="2:2" x14ac:dyDescent="0.25">
      <c r="B243" s="26"/>
    </row>
    <row r="244" spans="2:2" x14ac:dyDescent="0.25">
      <c r="B244" s="26"/>
    </row>
    <row r="245" spans="2:2" x14ac:dyDescent="0.25">
      <c r="B245" s="26"/>
    </row>
    <row r="246" spans="2:2" x14ac:dyDescent="0.25">
      <c r="B246" s="26"/>
    </row>
    <row r="247" spans="2:2" x14ac:dyDescent="0.25">
      <c r="B247" s="26"/>
    </row>
    <row r="248" spans="2:2" x14ac:dyDescent="0.25">
      <c r="B248" s="26"/>
    </row>
    <row r="249" spans="2:2" x14ac:dyDescent="0.25">
      <c r="B249" s="26"/>
    </row>
    <row r="250" spans="2:2" x14ac:dyDescent="0.25">
      <c r="B250" s="26"/>
    </row>
    <row r="251" spans="2:2" x14ac:dyDescent="0.25">
      <c r="B251" s="26"/>
    </row>
    <row r="252" spans="2:2" x14ac:dyDescent="0.25">
      <c r="B252" s="26"/>
    </row>
    <row r="253" spans="2:2" x14ac:dyDescent="0.25">
      <c r="B253" s="26"/>
    </row>
    <row r="254" spans="2:2" x14ac:dyDescent="0.25">
      <c r="B254" s="26"/>
    </row>
    <row r="255" spans="2:2" x14ac:dyDescent="0.25">
      <c r="B255" s="26"/>
    </row>
    <row r="256" spans="2:2" x14ac:dyDescent="0.25">
      <c r="B256" s="26"/>
    </row>
    <row r="257" spans="2:2" x14ac:dyDescent="0.25">
      <c r="B257" s="26"/>
    </row>
    <row r="258" spans="2:2" x14ac:dyDescent="0.25">
      <c r="B258" s="26"/>
    </row>
    <row r="259" spans="2:2" x14ac:dyDescent="0.25">
      <c r="B259" s="26"/>
    </row>
    <row r="260" spans="2:2" x14ac:dyDescent="0.25">
      <c r="B260" s="26"/>
    </row>
    <row r="261" spans="2:2" x14ac:dyDescent="0.25">
      <c r="B261" s="26"/>
    </row>
    <row r="262" spans="2:2" x14ac:dyDescent="0.25">
      <c r="B262" s="26"/>
    </row>
    <row r="263" spans="2:2" x14ac:dyDescent="0.25">
      <c r="B263" s="26"/>
    </row>
    <row r="264" spans="2:2" x14ac:dyDescent="0.25">
      <c r="B264" s="26"/>
    </row>
    <row r="265" spans="2:2" x14ac:dyDescent="0.25">
      <c r="B265" s="26"/>
    </row>
    <row r="266" spans="2:2" x14ac:dyDescent="0.25">
      <c r="B266" s="26"/>
    </row>
    <row r="267" spans="2:2" x14ac:dyDescent="0.25">
      <c r="B267" s="26"/>
    </row>
    <row r="268" spans="2:2" x14ac:dyDescent="0.25">
      <c r="B268" s="26"/>
    </row>
    <row r="269" spans="2:2" x14ac:dyDescent="0.25">
      <c r="B269" s="26"/>
    </row>
    <row r="270" spans="2:2" x14ac:dyDescent="0.25">
      <c r="B270" s="26"/>
    </row>
    <row r="271" spans="2:2" x14ac:dyDescent="0.25">
      <c r="B271" s="26"/>
    </row>
    <row r="272" spans="2:2" x14ac:dyDescent="0.25">
      <c r="B272" s="26"/>
    </row>
    <row r="273" spans="2:2" x14ac:dyDescent="0.25">
      <c r="B273" s="26"/>
    </row>
    <row r="274" spans="2:2" x14ac:dyDescent="0.25">
      <c r="B274" s="26"/>
    </row>
    <row r="275" spans="2:2" x14ac:dyDescent="0.25">
      <c r="B275" s="26"/>
    </row>
    <row r="276" spans="2:2" x14ac:dyDescent="0.25">
      <c r="B276" s="26"/>
    </row>
    <row r="277" spans="2:2" x14ac:dyDescent="0.25">
      <c r="B277" s="26"/>
    </row>
    <row r="278" spans="2:2" x14ac:dyDescent="0.25">
      <c r="B278" s="26"/>
    </row>
    <row r="279" spans="2:2" x14ac:dyDescent="0.25">
      <c r="B279" s="26"/>
    </row>
    <row r="280" spans="2:2" x14ac:dyDescent="0.25">
      <c r="B280" s="26"/>
    </row>
    <row r="281" spans="2:2" x14ac:dyDescent="0.25">
      <c r="B281" s="26"/>
    </row>
    <row r="282" spans="2:2" x14ac:dyDescent="0.25">
      <c r="B282" s="26"/>
    </row>
    <row r="283" spans="2:2" x14ac:dyDescent="0.25">
      <c r="B283" s="26"/>
    </row>
    <row r="284" spans="2:2" x14ac:dyDescent="0.25">
      <c r="B284" s="26"/>
    </row>
    <row r="285" spans="2:2" x14ac:dyDescent="0.25">
      <c r="B285" s="26"/>
    </row>
    <row r="286" spans="2:2" x14ac:dyDescent="0.25">
      <c r="B286" s="26"/>
    </row>
    <row r="287" spans="2:2" x14ac:dyDescent="0.25">
      <c r="B287" s="26"/>
    </row>
    <row r="288" spans="2:2" x14ac:dyDescent="0.25">
      <c r="B288" s="26"/>
    </row>
    <row r="289" spans="2:2" x14ac:dyDescent="0.25">
      <c r="B289" s="26"/>
    </row>
    <row r="290" spans="2:2" x14ac:dyDescent="0.25">
      <c r="B290" s="26"/>
    </row>
    <row r="291" spans="2:2" x14ac:dyDescent="0.25">
      <c r="B291" s="26"/>
    </row>
    <row r="292" spans="2:2" x14ac:dyDescent="0.25">
      <c r="B292" s="26"/>
    </row>
    <row r="293" spans="2:2" x14ac:dyDescent="0.25">
      <c r="B293" s="26"/>
    </row>
    <row r="294" spans="2:2" x14ac:dyDescent="0.25">
      <c r="B294" s="26"/>
    </row>
    <row r="295" spans="2:2" x14ac:dyDescent="0.25">
      <c r="B295" s="26"/>
    </row>
    <row r="296" spans="2:2" x14ac:dyDescent="0.25">
      <c r="B296" s="26"/>
    </row>
    <row r="297" spans="2:2" x14ac:dyDescent="0.25">
      <c r="B297" s="26"/>
    </row>
    <row r="298" spans="2:2" x14ac:dyDescent="0.25">
      <c r="B298" s="26"/>
    </row>
    <row r="299" spans="2:2" x14ac:dyDescent="0.25">
      <c r="B299" s="26"/>
    </row>
    <row r="300" spans="2:2" x14ac:dyDescent="0.25">
      <c r="B300" s="26"/>
    </row>
    <row r="301" spans="2:2" x14ac:dyDescent="0.25">
      <c r="B301" s="26"/>
    </row>
    <row r="302" spans="2:2" x14ac:dyDescent="0.25">
      <c r="B302" s="26"/>
    </row>
    <row r="303" spans="2:2" x14ac:dyDescent="0.25">
      <c r="B303" s="26"/>
    </row>
    <row r="304" spans="2:2" x14ac:dyDescent="0.25">
      <c r="B304" s="26"/>
    </row>
    <row r="305" spans="2:2" x14ac:dyDescent="0.25">
      <c r="B305" s="26"/>
    </row>
    <row r="306" spans="2:2" x14ac:dyDescent="0.25">
      <c r="B306" s="26"/>
    </row>
    <row r="307" spans="2:2" x14ac:dyDescent="0.25">
      <c r="B307" s="26"/>
    </row>
    <row r="308" spans="2:2" x14ac:dyDescent="0.25">
      <c r="B308" s="26"/>
    </row>
    <row r="309" spans="2:2" x14ac:dyDescent="0.25">
      <c r="B309" s="26"/>
    </row>
    <row r="310" spans="2:2" x14ac:dyDescent="0.25">
      <c r="B310" s="26"/>
    </row>
    <row r="311" spans="2:2" x14ac:dyDescent="0.25">
      <c r="B311" s="26"/>
    </row>
    <row r="312" spans="2:2" x14ac:dyDescent="0.25">
      <c r="B312" s="26"/>
    </row>
    <row r="313" spans="2:2" x14ac:dyDescent="0.25">
      <c r="B313" s="26"/>
    </row>
    <row r="314" spans="2:2" x14ac:dyDescent="0.25">
      <c r="B314" s="26"/>
    </row>
    <row r="315" spans="2:2" x14ac:dyDescent="0.25">
      <c r="B315" s="26"/>
    </row>
    <row r="316" spans="2:2" x14ac:dyDescent="0.25">
      <c r="B316" s="26"/>
    </row>
    <row r="317" spans="2:2" x14ac:dyDescent="0.25">
      <c r="B317" s="26"/>
    </row>
    <row r="318" spans="2:2" x14ac:dyDescent="0.25">
      <c r="B318" s="26"/>
    </row>
    <row r="319" spans="2:2" x14ac:dyDescent="0.25">
      <c r="B319" s="26"/>
    </row>
    <row r="320" spans="2:2" x14ac:dyDescent="0.25">
      <c r="B320" s="26"/>
    </row>
    <row r="321" spans="2:2" x14ac:dyDescent="0.25">
      <c r="B321" s="26"/>
    </row>
    <row r="322" spans="2:2" x14ac:dyDescent="0.25">
      <c r="B322" s="26"/>
    </row>
    <row r="323" spans="2:2" x14ac:dyDescent="0.25">
      <c r="B323" s="26"/>
    </row>
    <row r="324" spans="2:2" x14ac:dyDescent="0.25">
      <c r="B324" s="26"/>
    </row>
    <row r="325" spans="2:2" x14ac:dyDescent="0.25">
      <c r="B325" s="26"/>
    </row>
    <row r="326" spans="2:2" x14ac:dyDescent="0.25">
      <c r="B326" s="26"/>
    </row>
    <row r="327" spans="2:2" x14ac:dyDescent="0.25">
      <c r="B327" s="26"/>
    </row>
    <row r="328" spans="2:2" x14ac:dyDescent="0.25">
      <c r="B328" s="26"/>
    </row>
    <row r="329" spans="2:2" x14ac:dyDescent="0.25">
      <c r="B329" s="26"/>
    </row>
    <row r="330" spans="2:2" x14ac:dyDescent="0.25">
      <c r="B330" s="26"/>
    </row>
    <row r="331" spans="2:2" x14ac:dyDescent="0.25">
      <c r="B331" s="26"/>
    </row>
    <row r="332" spans="2:2" x14ac:dyDescent="0.25">
      <c r="B332" s="26"/>
    </row>
    <row r="333" spans="2:2" x14ac:dyDescent="0.25">
      <c r="B333" s="26"/>
    </row>
    <row r="334" spans="2:2" x14ac:dyDescent="0.25">
      <c r="B334" s="26"/>
    </row>
    <row r="335" spans="2:2" x14ac:dyDescent="0.25">
      <c r="B335" s="26"/>
    </row>
    <row r="336" spans="2:2" x14ac:dyDescent="0.25">
      <c r="B336" s="26"/>
    </row>
    <row r="337" spans="2:2" x14ac:dyDescent="0.25">
      <c r="B337" s="26"/>
    </row>
    <row r="338" spans="2:2" x14ac:dyDescent="0.25">
      <c r="B338" s="26"/>
    </row>
    <row r="339" spans="2:2" x14ac:dyDescent="0.25">
      <c r="B339" s="26"/>
    </row>
    <row r="340" spans="2:2" x14ac:dyDescent="0.25">
      <c r="B340" s="26"/>
    </row>
    <row r="341" spans="2:2" x14ac:dyDescent="0.25">
      <c r="B341" s="26"/>
    </row>
    <row r="342" spans="2:2" x14ac:dyDescent="0.25">
      <c r="B342" s="26"/>
    </row>
    <row r="343" spans="2:2" x14ac:dyDescent="0.25">
      <c r="B343" s="26"/>
    </row>
    <row r="344" spans="2:2" x14ac:dyDescent="0.25">
      <c r="B344" s="26"/>
    </row>
    <row r="345" spans="2:2" x14ac:dyDescent="0.25">
      <c r="B345" s="26"/>
    </row>
    <row r="346" spans="2:2" x14ac:dyDescent="0.25">
      <c r="B346" s="26"/>
    </row>
  </sheetData>
  <mergeCells count="12">
    <mergeCell ref="P7:R7"/>
    <mergeCell ref="B231:B238"/>
    <mergeCell ref="A1:F2"/>
    <mergeCell ref="C3:Q3"/>
    <mergeCell ref="C4:Q4"/>
    <mergeCell ref="C5:Q5"/>
    <mergeCell ref="B7:B9"/>
    <mergeCell ref="C7:C9"/>
    <mergeCell ref="D7:F7"/>
    <mergeCell ref="G7:I7"/>
    <mergeCell ref="J7:L7"/>
    <mergeCell ref="M7:O7"/>
  </mergeCells>
  <pageMargins left="0.39370078740157483" right="0.39370078740157483" top="0.3937007874015748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6"/>
  <sheetViews>
    <sheetView tabSelected="1" zoomScaleNormal="100" workbookViewId="0">
      <selection activeCell="P115" sqref="P115"/>
    </sheetView>
  </sheetViews>
  <sheetFormatPr defaultColWidth="9.140625" defaultRowHeight="15" x14ac:dyDescent="0.25"/>
  <cols>
    <col min="1" max="1" width="4.42578125" style="31" customWidth="1"/>
    <col min="2" max="2" width="5.85546875" style="31" customWidth="1"/>
    <col min="3" max="3" width="36.7109375" style="31" customWidth="1"/>
    <col min="4" max="4" width="11.28515625" style="27" customWidth="1"/>
    <col min="5" max="5" width="9.140625" style="31" customWidth="1"/>
    <col min="6" max="6" width="9.140625" style="27" customWidth="1"/>
    <col min="7" max="7" width="10.5703125" style="27" bestFit="1" customWidth="1"/>
    <col min="8" max="8" width="11.7109375" style="31" bestFit="1" customWidth="1"/>
    <col min="9" max="10" width="9.28515625" style="27" bestFit="1" customWidth="1"/>
    <col min="11" max="12" width="9.28515625" style="31" bestFit="1" customWidth="1"/>
    <col min="13" max="13" width="9.28515625" style="27" bestFit="1" customWidth="1"/>
    <col min="14" max="14" width="9.28515625" style="31" bestFit="1" customWidth="1"/>
    <col min="15" max="15" width="9.28515625" style="27" bestFit="1" customWidth="1"/>
    <col min="16" max="16" width="10.5703125" style="27" bestFit="1" customWidth="1"/>
    <col min="17" max="17" width="9.28515625" style="31" bestFit="1" customWidth="1"/>
    <col min="18" max="18" width="9.5703125" style="27" customWidth="1"/>
    <col min="19" max="16384" width="9.140625" style="31"/>
  </cols>
  <sheetData>
    <row r="1" spans="1:18" ht="15" customHeight="1" x14ac:dyDescent="0.25">
      <c r="A1" s="96" t="s">
        <v>98</v>
      </c>
      <c r="B1" s="96"/>
      <c r="C1" s="96"/>
      <c r="D1" s="96"/>
      <c r="E1" s="96"/>
      <c r="F1" s="96"/>
    </row>
    <row r="2" spans="1:18" ht="111.75" customHeight="1" x14ac:dyDescent="0.25">
      <c r="A2" s="96"/>
      <c r="B2" s="96"/>
      <c r="C2" s="96"/>
      <c r="D2" s="96"/>
      <c r="E2" s="96"/>
      <c r="F2" s="96"/>
    </row>
    <row r="3" spans="1:18" ht="15.75" x14ac:dyDescent="0.25">
      <c r="C3" s="97" t="s">
        <v>12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8" ht="15.75" x14ac:dyDescent="0.25">
      <c r="C4" s="97" t="s">
        <v>172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8" ht="15.75" x14ac:dyDescent="0.25">
      <c r="C5" s="97" t="s">
        <v>133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8" x14ac:dyDescent="0.25">
      <c r="B6" s="1"/>
      <c r="C6" s="1"/>
    </row>
    <row r="7" spans="1:18" ht="15.75" customHeight="1" x14ac:dyDescent="0.25">
      <c r="B7" s="105"/>
      <c r="C7" s="105" t="s">
        <v>13</v>
      </c>
      <c r="D7" s="104" t="s">
        <v>134</v>
      </c>
      <c r="E7" s="104"/>
      <c r="F7" s="104"/>
      <c r="G7" s="104" t="s">
        <v>135</v>
      </c>
      <c r="H7" s="104"/>
      <c r="I7" s="104"/>
      <c r="J7" s="104" t="s">
        <v>129</v>
      </c>
      <c r="K7" s="104"/>
      <c r="L7" s="104"/>
      <c r="M7" s="104" t="s">
        <v>132</v>
      </c>
      <c r="N7" s="104"/>
      <c r="O7" s="104"/>
      <c r="P7" s="104" t="s">
        <v>136</v>
      </c>
      <c r="Q7" s="104"/>
      <c r="R7" s="104"/>
    </row>
    <row r="8" spans="1:18" ht="22.5" x14ac:dyDescent="0.25">
      <c r="B8" s="106"/>
      <c r="C8" s="106"/>
      <c r="D8" s="77" t="s">
        <v>5</v>
      </c>
      <c r="E8" s="77" t="s">
        <v>7</v>
      </c>
      <c r="F8" s="77" t="s">
        <v>3</v>
      </c>
      <c r="G8" s="77" t="s">
        <v>5</v>
      </c>
      <c r="H8" s="77" t="s">
        <v>7</v>
      </c>
      <c r="I8" s="77" t="s">
        <v>3</v>
      </c>
      <c r="J8" s="77" t="s">
        <v>5</v>
      </c>
      <c r="K8" s="77" t="s">
        <v>7</v>
      </c>
      <c r="L8" s="77" t="s">
        <v>3</v>
      </c>
      <c r="M8" s="77" t="s">
        <v>5</v>
      </c>
      <c r="N8" s="77" t="s">
        <v>7</v>
      </c>
      <c r="O8" s="77" t="s">
        <v>3</v>
      </c>
      <c r="P8" s="77" t="s">
        <v>5</v>
      </c>
      <c r="Q8" s="77" t="s">
        <v>7</v>
      </c>
      <c r="R8" s="77" t="s">
        <v>3</v>
      </c>
    </row>
    <row r="9" spans="1:18" x14ac:dyDescent="0.25">
      <c r="B9" s="107"/>
      <c r="C9" s="107"/>
      <c r="D9" s="77" t="s">
        <v>6</v>
      </c>
      <c r="E9" s="77" t="s">
        <v>10</v>
      </c>
      <c r="F9" s="77" t="s">
        <v>4</v>
      </c>
      <c r="G9" s="77" t="s">
        <v>6</v>
      </c>
      <c r="H9" s="77" t="s">
        <v>8</v>
      </c>
      <c r="I9" s="77" t="s">
        <v>4</v>
      </c>
      <c r="J9" s="77" t="s">
        <v>6</v>
      </c>
      <c r="K9" s="77" t="s">
        <v>8</v>
      </c>
      <c r="L9" s="77" t="s">
        <v>4</v>
      </c>
      <c r="M9" s="77" t="s">
        <v>6</v>
      </c>
      <c r="N9" s="77" t="s">
        <v>8</v>
      </c>
      <c r="O9" s="77" t="s">
        <v>4</v>
      </c>
      <c r="P9" s="77" t="s">
        <v>6</v>
      </c>
      <c r="Q9" s="77" t="s">
        <v>8</v>
      </c>
      <c r="R9" s="77" t="s">
        <v>9</v>
      </c>
    </row>
    <row r="10" spans="1:18" ht="72" customHeight="1" x14ac:dyDescent="0.25">
      <c r="B10" s="2" t="s">
        <v>0</v>
      </c>
      <c r="C10" s="3" t="s">
        <v>170</v>
      </c>
      <c r="D10" s="78">
        <f>D19+D33+D39+D107+D116+D124+D131+D138+D151+D155+D159+D162+D165+D168+D171+D177+D195+D211+D225</f>
        <v>313775.40000000002</v>
      </c>
      <c r="E10" s="79"/>
      <c r="F10" s="79">
        <v>107.4</v>
      </c>
      <c r="G10" s="79">
        <f>G19+G33+G39+G107+G116+G124+G131+G138+G151+G155+G159+G162+G165+G168+G171+G177+G195+G211+G225</f>
        <v>474987.9</v>
      </c>
      <c r="H10" s="80">
        <f>G10/D10/I10*10000</f>
        <v>135.88717300537886</v>
      </c>
      <c r="I10" s="79">
        <v>111.4</v>
      </c>
      <c r="J10" s="79">
        <f>J19+J33+J39+J107+J116+J124+J131+J138+J151+J155+J159+J162+J165+J168+J171+J177+J195+J211+J225</f>
        <v>582504.1</v>
      </c>
      <c r="K10" s="80">
        <f>J10/G10/L10*10000</f>
        <v>114.50566394486142</v>
      </c>
      <c r="L10" s="79">
        <v>107.1</v>
      </c>
      <c r="M10" s="79">
        <f>M19+M33+M39+M107+M116+M124+M131+M138+M151+M155+M159+M162+M165+M168+M171+M177+M195+M211+M225</f>
        <v>355000</v>
      </c>
      <c r="N10" s="80">
        <f>M10/J10/O10*10000</f>
        <v>57.657310357703764</v>
      </c>
      <c r="O10" s="79">
        <v>105.7</v>
      </c>
      <c r="P10" s="79">
        <f>P19+P33+P39+P107+P116+P124+P131+P138+P151+P155+P159+P162+P165+P168+P171+P177+P195+P211+P225</f>
        <v>370689</v>
      </c>
      <c r="Q10" s="80">
        <f>P10/M10/R10*10000</f>
        <v>99.541884289531268</v>
      </c>
      <c r="R10" s="79">
        <v>104.9</v>
      </c>
    </row>
    <row r="11" spans="1:18" ht="20.25" customHeight="1" x14ac:dyDescent="0.25">
      <c r="B11" s="4"/>
      <c r="C11" s="5" t="s">
        <v>11</v>
      </c>
      <c r="D11" s="78"/>
      <c r="E11" s="81"/>
      <c r="F11" s="82">
        <v>107.4</v>
      </c>
      <c r="G11" s="81"/>
      <c r="H11" s="83" t="e">
        <f t="shared" ref="H11:H74" si="0">G11/D11/I11*10000</f>
        <v>#DIV/0!</v>
      </c>
      <c r="I11" s="79">
        <v>111.4</v>
      </c>
      <c r="J11" s="82"/>
      <c r="K11" s="83" t="e">
        <f t="shared" ref="K11:K74" si="1">J11/G11/L11*10000</f>
        <v>#DIV/0!</v>
      </c>
      <c r="L11" s="79">
        <v>107.1</v>
      </c>
      <c r="M11" s="82"/>
      <c r="N11" s="83" t="e">
        <f t="shared" ref="N11:N74" si="2">M11/J11/O11*10000</f>
        <v>#DIV/0!</v>
      </c>
      <c r="O11" s="79">
        <v>105.7</v>
      </c>
      <c r="P11" s="82"/>
      <c r="Q11" s="83" t="e">
        <f t="shared" ref="Q11:Q74" si="3">P11/M11/R11*10000</f>
        <v>#DIV/0!</v>
      </c>
      <c r="R11" s="79">
        <v>104.9</v>
      </c>
    </row>
    <row r="12" spans="1:18" ht="42" customHeight="1" x14ac:dyDescent="0.25">
      <c r="B12" s="4"/>
      <c r="C12" s="32" t="s">
        <v>19</v>
      </c>
      <c r="D12" s="78">
        <f>D32+D38+D106+D115+D123+D130+D137+D150+D154+D158+D161+D164+D167+D170+D176+D194+D210+D224+D230</f>
        <v>0</v>
      </c>
      <c r="E12" s="84"/>
      <c r="F12" s="82">
        <v>107.4</v>
      </c>
      <c r="G12" s="84">
        <f>G32+G38+G106+G115+G123+G130+G137+G150+G154+G158+G161+G164+G167+G170+G176+G194+G210+G224+G230</f>
        <v>0</v>
      </c>
      <c r="H12" s="83" t="e">
        <f t="shared" si="0"/>
        <v>#DIV/0!</v>
      </c>
      <c r="I12" s="79">
        <v>111.4</v>
      </c>
      <c r="J12" s="85"/>
      <c r="K12" s="83" t="e">
        <f t="shared" si="1"/>
        <v>#DIV/0!</v>
      </c>
      <c r="L12" s="79">
        <v>107.1</v>
      </c>
      <c r="M12" s="85"/>
      <c r="N12" s="83" t="e">
        <f t="shared" si="2"/>
        <v>#DIV/0!</v>
      </c>
      <c r="O12" s="79">
        <v>105.7</v>
      </c>
      <c r="P12" s="85"/>
      <c r="Q12" s="83" t="e">
        <f t="shared" si="3"/>
        <v>#DIV/0!</v>
      </c>
      <c r="R12" s="79">
        <v>104.9</v>
      </c>
    </row>
    <row r="13" spans="1:18" ht="113.25" customHeight="1" x14ac:dyDescent="0.25">
      <c r="B13" s="4"/>
      <c r="C13" s="32" t="s">
        <v>130</v>
      </c>
      <c r="D13" s="78">
        <f>D10-D14-D16</f>
        <v>313775.40000000002</v>
      </c>
      <c r="E13" s="84"/>
      <c r="F13" s="82">
        <v>107.4</v>
      </c>
      <c r="G13" s="84">
        <f t="shared" ref="G13:P13" si="4">G10-G14-G16</f>
        <v>474987.9</v>
      </c>
      <c r="H13" s="83">
        <f t="shared" si="0"/>
        <v>135.88717300537886</v>
      </c>
      <c r="I13" s="79">
        <v>111.4</v>
      </c>
      <c r="J13" s="85">
        <f t="shared" si="4"/>
        <v>582504.1</v>
      </c>
      <c r="K13" s="83">
        <f t="shared" si="1"/>
        <v>114.50566394486142</v>
      </c>
      <c r="L13" s="79">
        <v>107.1</v>
      </c>
      <c r="M13" s="85">
        <f t="shared" si="4"/>
        <v>355000</v>
      </c>
      <c r="N13" s="83">
        <f t="shared" si="2"/>
        <v>57.657310357703764</v>
      </c>
      <c r="O13" s="79">
        <v>105.7</v>
      </c>
      <c r="P13" s="85">
        <f t="shared" si="4"/>
        <v>370689</v>
      </c>
      <c r="Q13" s="83">
        <f t="shared" si="3"/>
        <v>99.541884289531268</v>
      </c>
      <c r="R13" s="79">
        <v>104.9</v>
      </c>
    </row>
    <row r="14" spans="1:18" ht="47.25" customHeight="1" x14ac:dyDescent="0.25">
      <c r="B14" s="4"/>
      <c r="C14" s="32" t="s">
        <v>131</v>
      </c>
      <c r="D14" s="78">
        <v>0</v>
      </c>
      <c r="E14" s="84"/>
      <c r="F14" s="82">
        <v>107.4</v>
      </c>
      <c r="G14" s="84"/>
      <c r="H14" s="83" t="e">
        <f t="shared" si="0"/>
        <v>#DIV/0!</v>
      </c>
      <c r="I14" s="79">
        <v>111.4</v>
      </c>
      <c r="J14" s="85"/>
      <c r="K14" s="83" t="e">
        <f t="shared" si="1"/>
        <v>#DIV/0!</v>
      </c>
      <c r="L14" s="79">
        <v>107.1</v>
      </c>
      <c r="M14" s="85"/>
      <c r="N14" s="83" t="e">
        <f t="shared" si="2"/>
        <v>#DIV/0!</v>
      </c>
      <c r="O14" s="79">
        <v>105.7</v>
      </c>
      <c r="P14" s="85"/>
      <c r="Q14" s="83" t="e">
        <f t="shared" si="3"/>
        <v>#DIV/0!</v>
      </c>
      <c r="R14" s="79">
        <v>104.9</v>
      </c>
    </row>
    <row r="15" spans="1:18" ht="27.75" customHeight="1" x14ac:dyDescent="0.25">
      <c r="B15" s="4"/>
      <c r="C15" s="3" t="s">
        <v>121</v>
      </c>
      <c r="D15" s="78">
        <f>D16+D17+D18</f>
        <v>0</v>
      </c>
      <c r="E15" s="86"/>
      <c r="F15" s="86">
        <v>107.4</v>
      </c>
      <c r="G15" s="86">
        <f>G16+G17+G18</f>
        <v>0</v>
      </c>
      <c r="H15" s="80" t="e">
        <f t="shared" si="0"/>
        <v>#DIV/0!</v>
      </c>
      <c r="I15" s="79">
        <v>111.4</v>
      </c>
      <c r="J15" s="86">
        <f>J16+J17+J18</f>
        <v>0</v>
      </c>
      <c r="K15" s="80" t="e">
        <f t="shared" si="1"/>
        <v>#DIV/0!</v>
      </c>
      <c r="L15" s="79">
        <v>107.1</v>
      </c>
      <c r="M15" s="86">
        <f>M16+M17+M18</f>
        <v>0</v>
      </c>
      <c r="N15" s="80" t="e">
        <f t="shared" si="2"/>
        <v>#DIV/0!</v>
      </c>
      <c r="O15" s="79">
        <v>105.7</v>
      </c>
      <c r="P15" s="86">
        <f>P16+P17+P18</f>
        <v>0</v>
      </c>
      <c r="Q15" s="80" t="e">
        <f t="shared" si="3"/>
        <v>#DIV/0!</v>
      </c>
      <c r="R15" s="79">
        <v>104.9</v>
      </c>
    </row>
    <row r="16" spans="1:18" ht="18.75" customHeight="1" x14ac:dyDescent="0.25">
      <c r="B16" s="4"/>
      <c r="C16" s="32" t="s">
        <v>137</v>
      </c>
      <c r="D16" s="78"/>
      <c r="E16" s="82"/>
      <c r="F16" s="82">
        <v>107.4</v>
      </c>
      <c r="G16" s="87"/>
      <c r="H16" s="83" t="e">
        <f t="shared" si="0"/>
        <v>#DIV/0!</v>
      </c>
      <c r="I16" s="79">
        <v>111.4</v>
      </c>
      <c r="J16" s="82"/>
      <c r="K16" s="83" t="e">
        <f t="shared" si="1"/>
        <v>#DIV/0!</v>
      </c>
      <c r="L16" s="79">
        <v>107.1</v>
      </c>
      <c r="M16" s="82"/>
      <c r="N16" s="83" t="e">
        <f t="shared" si="2"/>
        <v>#DIV/0!</v>
      </c>
      <c r="O16" s="79">
        <v>105.7</v>
      </c>
      <c r="P16" s="82"/>
      <c r="Q16" s="83" t="e">
        <f t="shared" si="3"/>
        <v>#DIV/0!</v>
      </c>
      <c r="R16" s="79">
        <v>104.9</v>
      </c>
    </row>
    <row r="17" spans="2:18" ht="18.75" customHeight="1" x14ac:dyDescent="0.25">
      <c r="B17" s="4"/>
      <c r="C17" s="32" t="s">
        <v>122</v>
      </c>
      <c r="D17" s="78"/>
      <c r="E17" s="82"/>
      <c r="F17" s="82">
        <v>107.4</v>
      </c>
      <c r="G17" s="82"/>
      <c r="H17" s="83" t="e">
        <f t="shared" si="0"/>
        <v>#DIV/0!</v>
      </c>
      <c r="I17" s="79">
        <v>111.4</v>
      </c>
      <c r="J17" s="82"/>
      <c r="K17" s="83" t="e">
        <f t="shared" si="1"/>
        <v>#DIV/0!</v>
      </c>
      <c r="L17" s="79">
        <v>107.1</v>
      </c>
      <c r="M17" s="82"/>
      <c r="N17" s="83" t="e">
        <f t="shared" si="2"/>
        <v>#DIV/0!</v>
      </c>
      <c r="O17" s="79">
        <v>105.7</v>
      </c>
      <c r="P17" s="82"/>
      <c r="Q17" s="83" t="e">
        <f t="shared" si="3"/>
        <v>#DIV/0!</v>
      </c>
      <c r="R17" s="79">
        <v>104.9</v>
      </c>
    </row>
    <row r="18" spans="2:18" ht="18" customHeight="1" x14ac:dyDescent="0.25">
      <c r="B18" s="6"/>
      <c r="C18" s="7" t="s">
        <v>123</v>
      </c>
      <c r="D18" s="78"/>
      <c r="E18" s="81"/>
      <c r="F18" s="82">
        <v>107.4</v>
      </c>
      <c r="G18" s="81"/>
      <c r="H18" s="83" t="e">
        <f t="shared" si="0"/>
        <v>#DIV/0!</v>
      </c>
      <c r="I18" s="79">
        <v>111.4</v>
      </c>
      <c r="J18" s="82"/>
      <c r="K18" s="83" t="e">
        <f t="shared" si="1"/>
        <v>#DIV/0!</v>
      </c>
      <c r="L18" s="79">
        <v>107.1</v>
      </c>
      <c r="M18" s="82"/>
      <c r="N18" s="83" t="e">
        <f t="shared" si="2"/>
        <v>#DIV/0!</v>
      </c>
      <c r="O18" s="79">
        <v>105.7</v>
      </c>
      <c r="P18" s="82"/>
      <c r="Q18" s="83" t="e">
        <f t="shared" si="3"/>
        <v>#DIV/0!</v>
      </c>
      <c r="R18" s="79">
        <v>104.9</v>
      </c>
    </row>
    <row r="19" spans="2:18" ht="42.75" customHeight="1" x14ac:dyDescent="0.25">
      <c r="B19" s="8" t="s">
        <v>93</v>
      </c>
      <c r="C19" s="9" t="s">
        <v>39</v>
      </c>
      <c r="D19" s="88">
        <f>D20+D21+D22+D23+D24+D25+D26+D27+D28+D29+D30+D31</f>
        <v>313775.40000000002</v>
      </c>
      <c r="E19" s="79">
        <v>282.39999999999998</v>
      </c>
      <c r="F19" s="79">
        <v>107.4</v>
      </c>
      <c r="G19" s="79">
        <f t="shared" ref="G19:P19" si="5">G20+G21+G22+G23+G24+G25+G26+G27+G28+G29+G30+G31</f>
        <v>358751</v>
      </c>
      <c r="H19" s="80">
        <f t="shared" si="0"/>
        <v>102.63347593244517</v>
      </c>
      <c r="I19" s="79">
        <v>111.4</v>
      </c>
      <c r="J19" s="79">
        <f t="shared" si="5"/>
        <v>343951</v>
      </c>
      <c r="K19" s="80">
        <f t="shared" si="1"/>
        <v>89.518745060102844</v>
      </c>
      <c r="L19" s="79">
        <v>107.1</v>
      </c>
      <c r="M19" s="79">
        <f t="shared" si="5"/>
        <v>355000</v>
      </c>
      <c r="N19" s="80">
        <f t="shared" si="2"/>
        <v>97.646524296585596</v>
      </c>
      <c r="O19" s="79">
        <v>105.7</v>
      </c>
      <c r="P19" s="79">
        <f t="shared" si="5"/>
        <v>370689</v>
      </c>
      <c r="Q19" s="80">
        <f t="shared" si="3"/>
        <v>99.541884289531268</v>
      </c>
      <c r="R19" s="79">
        <v>104.9</v>
      </c>
    </row>
    <row r="20" spans="2:18" s="10" customFormat="1" ht="27" customHeight="1" x14ac:dyDescent="0.25">
      <c r="B20" s="11"/>
      <c r="C20" s="35" t="s">
        <v>138</v>
      </c>
      <c r="D20" s="78">
        <v>152519.4</v>
      </c>
      <c r="E20" s="82">
        <v>128</v>
      </c>
      <c r="F20" s="82">
        <v>107.4</v>
      </c>
      <c r="G20" s="51">
        <v>180250</v>
      </c>
      <c r="H20" s="83">
        <f t="shared" si="0"/>
        <v>106.08769035095042</v>
      </c>
      <c r="I20" s="79">
        <v>111.4</v>
      </c>
      <c r="J20" s="82">
        <v>165410</v>
      </c>
      <c r="K20" s="83">
        <f t="shared" si="1"/>
        <v>85.683464324241029</v>
      </c>
      <c r="L20" s="79">
        <v>107.1</v>
      </c>
      <c r="M20" s="82">
        <v>175000</v>
      </c>
      <c r="N20" s="83">
        <f t="shared" si="2"/>
        <v>100.09244538255531</v>
      </c>
      <c r="O20" s="79">
        <v>105.7</v>
      </c>
      <c r="P20" s="82">
        <v>189689</v>
      </c>
      <c r="Q20" s="83">
        <f t="shared" si="3"/>
        <v>103.33051886150075</v>
      </c>
      <c r="R20" s="79">
        <v>104.9</v>
      </c>
    </row>
    <row r="21" spans="2:18" s="10" customFormat="1" ht="27" customHeight="1" x14ac:dyDescent="0.25">
      <c r="B21" s="11"/>
      <c r="C21" s="35" t="s">
        <v>139</v>
      </c>
      <c r="D21" s="78">
        <v>161256</v>
      </c>
      <c r="E21" s="82">
        <v>249.3</v>
      </c>
      <c r="F21" s="82">
        <v>107.4</v>
      </c>
      <c r="G21" s="51">
        <v>178501</v>
      </c>
      <c r="H21" s="83">
        <f t="shared" si="0"/>
        <v>99.366405494248966</v>
      </c>
      <c r="I21" s="79">
        <v>111.4</v>
      </c>
      <c r="J21" s="82">
        <v>178541</v>
      </c>
      <c r="K21" s="83">
        <f t="shared" si="1"/>
        <v>93.391604890798988</v>
      </c>
      <c r="L21" s="79">
        <v>107.1</v>
      </c>
      <c r="M21" s="82">
        <v>180000</v>
      </c>
      <c r="N21" s="83">
        <f t="shared" si="2"/>
        <v>95.380491246304402</v>
      </c>
      <c r="O21" s="79">
        <v>105.7</v>
      </c>
      <c r="P21" s="82">
        <v>181000</v>
      </c>
      <c r="Q21" s="83">
        <f t="shared" si="3"/>
        <v>95.858489566783177</v>
      </c>
      <c r="R21" s="79">
        <v>104.9</v>
      </c>
    </row>
    <row r="22" spans="2:18" s="10" customFormat="1" ht="27" customHeight="1" x14ac:dyDescent="0.25">
      <c r="B22" s="11"/>
      <c r="C22" s="35"/>
      <c r="D22" s="78"/>
      <c r="E22" s="82">
        <v>1401.8</v>
      </c>
      <c r="F22" s="82">
        <v>107.4</v>
      </c>
      <c r="G22" s="51"/>
      <c r="H22" s="83" t="e">
        <f t="shared" si="0"/>
        <v>#DIV/0!</v>
      </c>
      <c r="I22" s="79">
        <v>111.4</v>
      </c>
      <c r="J22" s="82"/>
      <c r="K22" s="83" t="e">
        <f t="shared" si="1"/>
        <v>#DIV/0!</v>
      </c>
      <c r="L22" s="79">
        <v>107.1</v>
      </c>
      <c r="M22" s="82"/>
      <c r="N22" s="83" t="e">
        <f t="shared" si="2"/>
        <v>#DIV/0!</v>
      </c>
      <c r="O22" s="79">
        <v>105.7</v>
      </c>
      <c r="P22" s="82"/>
      <c r="Q22" s="83" t="e">
        <f t="shared" si="3"/>
        <v>#DIV/0!</v>
      </c>
      <c r="R22" s="79">
        <v>104.9</v>
      </c>
    </row>
    <row r="23" spans="2:18" s="10" customFormat="1" ht="27" customHeight="1" x14ac:dyDescent="0.25">
      <c r="B23" s="11"/>
      <c r="C23" s="35"/>
      <c r="D23" s="78"/>
      <c r="E23" s="82">
        <v>287.3</v>
      </c>
      <c r="F23" s="82">
        <v>107.4</v>
      </c>
      <c r="G23" s="51"/>
      <c r="H23" s="83" t="e">
        <f t="shared" si="0"/>
        <v>#DIV/0!</v>
      </c>
      <c r="I23" s="79">
        <v>111.4</v>
      </c>
      <c r="J23" s="82"/>
      <c r="K23" s="83" t="e">
        <f t="shared" si="1"/>
        <v>#DIV/0!</v>
      </c>
      <c r="L23" s="79">
        <v>107.1</v>
      </c>
      <c r="M23" s="82"/>
      <c r="N23" s="83" t="e">
        <f t="shared" si="2"/>
        <v>#DIV/0!</v>
      </c>
      <c r="O23" s="79">
        <v>105.7</v>
      </c>
      <c r="P23" s="82"/>
      <c r="Q23" s="83" t="e">
        <f t="shared" si="3"/>
        <v>#DIV/0!</v>
      </c>
      <c r="R23" s="79">
        <v>104.9</v>
      </c>
    </row>
    <row r="24" spans="2:18" s="10" customFormat="1" ht="27" customHeight="1" x14ac:dyDescent="0.25">
      <c r="B24" s="11"/>
      <c r="C24" s="12"/>
      <c r="D24" s="78"/>
      <c r="E24" s="82"/>
      <c r="F24" s="82">
        <v>107.4</v>
      </c>
      <c r="G24" s="82"/>
      <c r="H24" s="83" t="e">
        <f t="shared" si="0"/>
        <v>#DIV/0!</v>
      </c>
      <c r="I24" s="79">
        <v>111.4</v>
      </c>
      <c r="J24" s="82"/>
      <c r="K24" s="83" t="e">
        <f t="shared" si="1"/>
        <v>#DIV/0!</v>
      </c>
      <c r="L24" s="79">
        <v>107.1</v>
      </c>
      <c r="M24" s="82"/>
      <c r="N24" s="83" t="e">
        <f t="shared" si="2"/>
        <v>#DIV/0!</v>
      </c>
      <c r="O24" s="79">
        <v>105.7</v>
      </c>
      <c r="P24" s="82"/>
      <c r="Q24" s="83" t="e">
        <f t="shared" si="3"/>
        <v>#DIV/0!</v>
      </c>
      <c r="R24" s="79">
        <v>104.9</v>
      </c>
    </row>
    <row r="25" spans="2:18" s="10" customFormat="1" ht="27" customHeight="1" x14ac:dyDescent="0.25">
      <c r="B25" s="11"/>
      <c r="C25" s="12"/>
      <c r="D25" s="78"/>
      <c r="E25" s="82"/>
      <c r="F25" s="82">
        <v>107.4</v>
      </c>
      <c r="G25" s="82"/>
      <c r="H25" s="83" t="e">
        <f t="shared" si="0"/>
        <v>#DIV/0!</v>
      </c>
      <c r="I25" s="79">
        <v>111.4</v>
      </c>
      <c r="J25" s="82"/>
      <c r="K25" s="83" t="e">
        <f t="shared" si="1"/>
        <v>#DIV/0!</v>
      </c>
      <c r="L25" s="79">
        <v>107.1</v>
      </c>
      <c r="M25" s="82"/>
      <c r="N25" s="83" t="e">
        <f t="shared" si="2"/>
        <v>#DIV/0!</v>
      </c>
      <c r="O25" s="79">
        <v>105.7</v>
      </c>
      <c r="P25" s="82"/>
      <c r="Q25" s="83" t="e">
        <f t="shared" si="3"/>
        <v>#DIV/0!</v>
      </c>
      <c r="R25" s="79">
        <v>104.9</v>
      </c>
    </row>
    <row r="26" spans="2:18" s="10" customFormat="1" ht="27" customHeight="1" x14ac:dyDescent="0.25">
      <c r="B26" s="11"/>
      <c r="C26" s="12"/>
      <c r="D26" s="78"/>
      <c r="E26" s="82"/>
      <c r="F26" s="82">
        <v>107.4</v>
      </c>
      <c r="G26" s="82"/>
      <c r="H26" s="83" t="e">
        <f t="shared" si="0"/>
        <v>#DIV/0!</v>
      </c>
      <c r="I26" s="79">
        <v>111.4</v>
      </c>
      <c r="J26" s="82"/>
      <c r="K26" s="83" t="e">
        <f t="shared" si="1"/>
        <v>#DIV/0!</v>
      </c>
      <c r="L26" s="79">
        <v>107.1</v>
      </c>
      <c r="M26" s="82"/>
      <c r="N26" s="83" t="e">
        <f t="shared" si="2"/>
        <v>#DIV/0!</v>
      </c>
      <c r="O26" s="79">
        <v>105.7</v>
      </c>
      <c r="P26" s="82"/>
      <c r="Q26" s="83" t="e">
        <f t="shared" si="3"/>
        <v>#DIV/0!</v>
      </c>
      <c r="R26" s="79">
        <v>104.9</v>
      </c>
    </row>
    <row r="27" spans="2:18" s="10" customFormat="1" ht="27" customHeight="1" x14ac:dyDescent="0.25">
      <c r="B27" s="11"/>
      <c r="C27" s="12"/>
      <c r="D27" s="78"/>
      <c r="E27" s="82"/>
      <c r="F27" s="82">
        <v>107.4</v>
      </c>
      <c r="G27" s="82"/>
      <c r="H27" s="83" t="e">
        <f t="shared" si="0"/>
        <v>#DIV/0!</v>
      </c>
      <c r="I27" s="79">
        <v>111.4</v>
      </c>
      <c r="J27" s="82"/>
      <c r="K27" s="83" t="e">
        <f t="shared" si="1"/>
        <v>#DIV/0!</v>
      </c>
      <c r="L27" s="79">
        <v>107.1</v>
      </c>
      <c r="M27" s="82"/>
      <c r="N27" s="83" t="e">
        <f t="shared" si="2"/>
        <v>#DIV/0!</v>
      </c>
      <c r="O27" s="79">
        <v>105.7</v>
      </c>
      <c r="P27" s="82"/>
      <c r="Q27" s="83" t="e">
        <f t="shared" si="3"/>
        <v>#DIV/0!</v>
      </c>
      <c r="R27" s="79">
        <v>104.9</v>
      </c>
    </row>
    <row r="28" spans="2:18" s="10" customFormat="1" ht="27" customHeight="1" x14ac:dyDescent="0.25">
      <c r="B28" s="11"/>
      <c r="C28" s="12"/>
      <c r="D28" s="78"/>
      <c r="E28" s="82"/>
      <c r="F28" s="82">
        <v>107.4</v>
      </c>
      <c r="G28" s="82"/>
      <c r="H28" s="83" t="e">
        <f t="shared" si="0"/>
        <v>#DIV/0!</v>
      </c>
      <c r="I28" s="79">
        <v>111.4</v>
      </c>
      <c r="J28" s="82"/>
      <c r="K28" s="83" t="e">
        <f t="shared" si="1"/>
        <v>#DIV/0!</v>
      </c>
      <c r="L28" s="79">
        <v>107.1</v>
      </c>
      <c r="M28" s="82"/>
      <c r="N28" s="83" t="e">
        <f t="shared" si="2"/>
        <v>#DIV/0!</v>
      </c>
      <c r="O28" s="79">
        <v>105.7</v>
      </c>
      <c r="P28" s="82"/>
      <c r="Q28" s="83" t="e">
        <f t="shared" si="3"/>
        <v>#DIV/0!</v>
      </c>
      <c r="R28" s="79">
        <v>104.9</v>
      </c>
    </row>
    <row r="29" spans="2:18" s="10" customFormat="1" ht="27" customHeight="1" x14ac:dyDescent="0.25">
      <c r="B29" s="11"/>
      <c r="C29" s="12"/>
      <c r="D29" s="78"/>
      <c r="E29" s="82"/>
      <c r="F29" s="82">
        <v>107.4</v>
      </c>
      <c r="G29" s="82"/>
      <c r="H29" s="83" t="e">
        <f t="shared" si="0"/>
        <v>#DIV/0!</v>
      </c>
      <c r="I29" s="79">
        <v>111.4</v>
      </c>
      <c r="J29" s="82"/>
      <c r="K29" s="83" t="e">
        <f t="shared" si="1"/>
        <v>#DIV/0!</v>
      </c>
      <c r="L29" s="79">
        <v>107.1</v>
      </c>
      <c r="M29" s="82"/>
      <c r="N29" s="83" t="e">
        <f t="shared" si="2"/>
        <v>#DIV/0!</v>
      </c>
      <c r="O29" s="79">
        <v>105.7</v>
      </c>
      <c r="P29" s="82"/>
      <c r="Q29" s="83" t="e">
        <f t="shared" si="3"/>
        <v>#DIV/0!</v>
      </c>
      <c r="R29" s="79">
        <v>104.9</v>
      </c>
    </row>
    <row r="30" spans="2:18" s="10" customFormat="1" ht="27" customHeight="1" x14ac:dyDescent="0.25">
      <c r="B30" s="11"/>
      <c r="C30" s="12"/>
      <c r="D30" s="78"/>
      <c r="E30" s="82"/>
      <c r="F30" s="82">
        <v>107.4</v>
      </c>
      <c r="G30" s="82"/>
      <c r="H30" s="83" t="e">
        <f t="shared" si="0"/>
        <v>#DIV/0!</v>
      </c>
      <c r="I30" s="79">
        <v>111.4</v>
      </c>
      <c r="J30" s="82"/>
      <c r="K30" s="83" t="e">
        <f t="shared" si="1"/>
        <v>#DIV/0!</v>
      </c>
      <c r="L30" s="79">
        <v>107.1</v>
      </c>
      <c r="M30" s="82"/>
      <c r="N30" s="83" t="e">
        <f t="shared" si="2"/>
        <v>#DIV/0!</v>
      </c>
      <c r="O30" s="79">
        <v>105.7</v>
      </c>
      <c r="P30" s="82"/>
      <c r="Q30" s="83" t="e">
        <f t="shared" si="3"/>
        <v>#DIV/0!</v>
      </c>
      <c r="R30" s="79">
        <v>104.9</v>
      </c>
    </row>
    <row r="31" spans="2:18" ht="26.25" customHeight="1" x14ac:dyDescent="0.25">
      <c r="B31" s="11"/>
      <c r="C31" s="13"/>
      <c r="D31" s="78"/>
      <c r="E31" s="81"/>
      <c r="F31" s="82">
        <v>107.4</v>
      </c>
      <c r="G31" s="81"/>
      <c r="H31" s="83" t="e">
        <f t="shared" si="0"/>
        <v>#DIV/0!</v>
      </c>
      <c r="I31" s="79">
        <v>111.4</v>
      </c>
      <c r="J31" s="82"/>
      <c r="K31" s="83" t="e">
        <f t="shared" si="1"/>
        <v>#DIV/0!</v>
      </c>
      <c r="L31" s="79">
        <v>107.1</v>
      </c>
      <c r="M31" s="82"/>
      <c r="N31" s="83" t="e">
        <f t="shared" si="2"/>
        <v>#DIV/0!</v>
      </c>
      <c r="O31" s="79">
        <v>105.7</v>
      </c>
      <c r="P31" s="82"/>
      <c r="Q31" s="83" t="e">
        <f t="shared" si="3"/>
        <v>#DIV/0!</v>
      </c>
      <c r="R31" s="79">
        <v>104.9</v>
      </c>
    </row>
    <row r="32" spans="2:18" s="10" customFormat="1" ht="25.5" customHeight="1" x14ac:dyDescent="0.25">
      <c r="B32" s="11" t="s">
        <v>20</v>
      </c>
      <c r="C32" s="33" t="s">
        <v>21</v>
      </c>
      <c r="D32" s="78"/>
      <c r="E32" s="82"/>
      <c r="F32" s="82">
        <v>107.4</v>
      </c>
      <c r="G32" s="82"/>
      <c r="H32" s="83" t="e">
        <f t="shared" si="0"/>
        <v>#DIV/0!</v>
      </c>
      <c r="I32" s="79">
        <v>111.4</v>
      </c>
      <c r="J32" s="82"/>
      <c r="K32" s="83" t="e">
        <f t="shared" si="1"/>
        <v>#DIV/0!</v>
      </c>
      <c r="L32" s="79">
        <v>107.1</v>
      </c>
      <c r="M32" s="82"/>
      <c r="N32" s="83" t="e">
        <f t="shared" si="2"/>
        <v>#DIV/0!</v>
      </c>
      <c r="O32" s="79">
        <v>105.7</v>
      </c>
      <c r="P32" s="82"/>
      <c r="Q32" s="83" t="e">
        <f t="shared" si="3"/>
        <v>#DIV/0!</v>
      </c>
      <c r="R32" s="79">
        <v>104.9</v>
      </c>
    </row>
    <row r="33" spans="2:18" ht="28.5" customHeight="1" x14ac:dyDescent="0.25">
      <c r="B33" s="14" t="s">
        <v>94</v>
      </c>
      <c r="C33" s="9" t="s">
        <v>38</v>
      </c>
      <c r="D33" s="88">
        <f>D34+D35+D36+D37</f>
        <v>0</v>
      </c>
      <c r="E33" s="79"/>
      <c r="F33" s="79">
        <v>107.4</v>
      </c>
      <c r="G33" s="79">
        <f>G34+G35+G36+G37</f>
        <v>0</v>
      </c>
      <c r="H33" s="80" t="e">
        <f t="shared" si="0"/>
        <v>#DIV/0!</v>
      </c>
      <c r="I33" s="79">
        <v>111.4</v>
      </c>
      <c r="J33" s="79">
        <f>J34+J35+J36+J37</f>
        <v>0</v>
      </c>
      <c r="K33" s="80" t="e">
        <f t="shared" si="1"/>
        <v>#DIV/0!</v>
      </c>
      <c r="L33" s="79">
        <v>107.1</v>
      </c>
      <c r="M33" s="79">
        <f>M34+M35+M36+M37</f>
        <v>0</v>
      </c>
      <c r="N33" s="80" t="e">
        <f t="shared" si="2"/>
        <v>#DIV/0!</v>
      </c>
      <c r="O33" s="79">
        <v>105.7</v>
      </c>
      <c r="P33" s="79">
        <f>P34+P35+P36+P37</f>
        <v>0</v>
      </c>
      <c r="Q33" s="80" t="e">
        <f t="shared" si="3"/>
        <v>#DIV/0!</v>
      </c>
      <c r="R33" s="79">
        <v>104.9</v>
      </c>
    </row>
    <row r="34" spans="2:18" s="10" customFormat="1" ht="28.5" customHeight="1" x14ac:dyDescent="0.25">
      <c r="B34" s="11"/>
      <c r="C34" s="33"/>
      <c r="D34" s="78"/>
      <c r="E34" s="82"/>
      <c r="F34" s="82">
        <v>107.4</v>
      </c>
      <c r="G34" s="82"/>
      <c r="H34" s="83" t="e">
        <f t="shared" si="0"/>
        <v>#DIV/0!</v>
      </c>
      <c r="I34" s="79">
        <v>111.4</v>
      </c>
      <c r="J34" s="82"/>
      <c r="K34" s="83" t="e">
        <f t="shared" si="1"/>
        <v>#DIV/0!</v>
      </c>
      <c r="L34" s="79">
        <v>107.1</v>
      </c>
      <c r="M34" s="82"/>
      <c r="N34" s="83" t="e">
        <f t="shared" si="2"/>
        <v>#DIV/0!</v>
      </c>
      <c r="O34" s="79">
        <v>105.7</v>
      </c>
      <c r="P34" s="82"/>
      <c r="Q34" s="83" t="e">
        <f t="shared" si="3"/>
        <v>#DIV/0!</v>
      </c>
      <c r="R34" s="79">
        <v>104.9</v>
      </c>
    </row>
    <row r="35" spans="2:18" s="10" customFormat="1" ht="28.5" customHeight="1" x14ac:dyDescent="0.25">
      <c r="B35" s="11"/>
      <c r="C35" s="33"/>
      <c r="D35" s="78"/>
      <c r="E35" s="82"/>
      <c r="F35" s="82">
        <v>107.4</v>
      </c>
      <c r="G35" s="82"/>
      <c r="H35" s="83" t="e">
        <f t="shared" si="0"/>
        <v>#DIV/0!</v>
      </c>
      <c r="I35" s="79">
        <v>111.4</v>
      </c>
      <c r="J35" s="82"/>
      <c r="K35" s="83" t="e">
        <f t="shared" si="1"/>
        <v>#DIV/0!</v>
      </c>
      <c r="L35" s="79">
        <v>107.1</v>
      </c>
      <c r="M35" s="82"/>
      <c r="N35" s="83" t="e">
        <f t="shared" si="2"/>
        <v>#DIV/0!</v>
      </c>
      <c r="O35" s="79">
        <v>105.7</v>
      </c>
      <c r="P35" s="82"/>
      <c r="Q35" s="83" t="e">
        <f t="shared" si="3"/>
        <v>#DIV/0!</v>
      </c>
      <c r="R35" s="79">
        <v>104.9</v>
      </c>
    </row>
    <row r="36" spans="2:18" s="10" customFormat="1" ht="28.5" customHeight="1" x14ac:dyDescent="0.25">
      <c r="B36" s="11"/>
      <c r="C36" s="33"/>
      <c r="D36" s="78"/>
      <c r="E36" s="82"/>
      <c r="F36" s="82">
        <v>107.4</v>
      </c>
      <c r="G36" s="82"/>
      <c r="H36" s="83" t="e">
        <f t="shared" si="0"/>
        <v>#DIV/0!</v>
      </c>
      <c r="I36" s="79">
        <v>111.4</v>
      </c>
      <c r="J36" s="82"/>
      <c r="K36" s="83" t="e">
        <f t="shared" si="1"/>
        <v>#DIV/0!</v>
      </c>
      <c r="L36" s="79">
        <v>107.1</v>
      </c>
      <c r="M36" s="82"/>
      <c r="N36" s="83" t="e">
        <f t="shared" si="2"/>
        <v>#DIV/0!</v>
      </c>
      <c r="O36" s="79">
        <v>105.7</v>
      </c>
      <c r="P36" s="82"/>
      <c r="Q36" s="83" t="e">
        <f t="shared" si="3"/>
        <v>#DIV/0!</v>
      </c>
      <c r="R36" s="79">
        <v>104.9</v>
      </c>
    </row>
    <row r="37" spans="2:18" ht="28.5" customHeight="1" x14ac:dyDescent="0.25">
      <c r="B37" s="11"/>
      <c r="C37" s="33"/>
      <c r="D37" s="78"/>
      <c r="E37" s="82"/>
      <c r="F37" s="82">
        <v>107.4</v>
      </c>
      <c r="G37" s="82"/>
      <c r="H37" s="83" t="e">
        <f t="shared" si="0"/>
        <v>#DIV/0!</v>
      </c>
      <c r="I37" s="79">
        <v>111.4</v>
      </c>
      <c r="J37" s="82"/>
      <c r="K37" s="83" t="e">
        <f t="shared" si="1"/>
        <v>#DIV/0!</v>
      </c>
      <c r="L37" s="79">
        <v>107.1</v>
      </c>
      <c r="M37" s="82"/>
      <c r="N37" s="83" t="e">
        <f t="shared" si="2"/>
        <v>#DIV/0!</v>
      </c>
      <c r="O37" s="79">
        <v>105.7</v>
      </c>
      <c r="P37" s="82"/>
      <c r="Q37" s="83" t="e">
        <f t="shared" si="3"/>
        <v>#DIV/0!</v>
      </c>
      <c r="R37" s="79">
        <v>104.9</v>
      </c>
    </row>
    <row r="38" spans="2:18" s="10" customFormat="1" ht="28.5" customHeight="1" x14ac:dyDescent="0.25">
      <c r="B38" s="15" t="s">
        <v>22</v>
      </c>
      <c r="C38" s="33" t="s">
        <v>21</v>
      </c>
      <c r="D38" s="78"/>
      <c r="E38" s="82"/>
      <c r="F38" s="82">
        <v>107.4</v>
      </c>
      <c r="G38" s="82"/>
      <c r="H38" s="83" t="e">
        <f t="shared" si="0"/>
        <v>#DIV/0!</v>
      </c>
      <c r="I38" s="79">
        <v>111.4</v>
      </c>
      <c r="J38" s="82"/>
      <c r="K38" s="83" t="e">
        <f t="shared" si="1"/>
        <v>#DIV/0!</v>
      </c>
      <c r="L38" s="79">
        <v>107.1</v>
      </c>
      <c r="M38" s="82"/>
      <c r="N38" s="83" t="e">
        <f t="shared" si="2"/>
        <v>#DIV/0!</v>
      </c>
      <c r="O38" s="79">
        <v>105.7</v>
      </c>
      <c r="P38" s="82"/>
      <c r="Q38" s="83" t="e">
        <f t="shared" si="3"/>
        <v>#DIV/0!</v>
      </c>
      <c r="R38" s="79">
        <v>104.9</v>
      </c>
    </row>
    <row r="39" spans="2:18" ht="30" customHeight="1" x14ac:dyDescent="0.25">
      <c r="B39" s="14" t="s">
        <v>95</v>
      </c>
      <c r="C39" s="9" t="s">
        <v>37</v>
      </c>
      <c r="D39" s="88">
        <f>D41+D47+D52+D54+D56+D58+D60+D63+D66+D68+D70+D72+D75+D78+D81+D84+D87+D90+D93+D96+D98+D100+D102+D104</f>
        <v>0</v>
      </c>
      <c r="E39" s="79"/>
      <c r="F39" s="79">
        <v>107.4</v>
      </c>
      <c r="G39" s="79">
        <f t="shared" ref="G39:P39" si="6">G41+G47+G52+G54+G56+G58+G60+G63+G66+G68+G70+G72+G75+G78+G81+G84+G87+G90+G93+G96+G98+G100+G102+G104</f>
        <v>0</v>
      </c>
      <c r="H39" s="80" t="e">
        <f t="shared" si="0"/>
        <v>#DIV/0!</v>
      </c>
      <c r="I39" s="79">
        <v>111.4</v>
      </c>
      <c r="J39" s="79">
        <f t="shared" si="6"/>
        <v>0</v>
      </c>
      <c r="K39" s="80" t="e">
        <f t="shared" si="1"/>
        <v>#DIV/0!</v>
      </c>
      <c r="L39" s="79">
        <v>107.1</v>
      </c>
      <c r="M39" s="79">
        <f t="shared" si="6"/>
        <v>0</v>
      </c>
      <c r="N39" s="80" t="e">
        <f t="shared" si="2"/>
        <v>#DIV/0!</v>
      </c>
      <c r="O39" s="79">
        <v>105.7</v>
      </c>
      <c r="P39" s="79">
        <f t="shared" si="6"/>
        <v>0</v>
      </c>
      <c r="Q39" s="80" t="e">
        <f t="shared" si="3"/>
        <v>#DIV/0!</v>
      </c>
      <c r="R39" s="79">
        <v>104.9</v>
      </c>
    </row>
    <row r="40" spans="2:18" s="10" customFormat="1" ht="14.25" customHeight="1" x14ac:dyDescent="0.25">
      <c r="B40" s="11"/>
      <c r="C40" s="33" t="s">
        <v>24</v>
      </c>
      <c r="D40" s="78"/>
      <c r="E40" s="82"/>
      <c r="F40" s="82"/>
      <c r="G40" s="82"/>
      <c r="H40" s="89"/>
      <c r="I40" s="79">
        <v>111.4</v>
      </c>
      <c r="J40" s="82"/>
      <c r="K40" s="89"/>
      <c r="L40" s="79">
        <v>107.1</v>
      </c>
      <c r="M40" s="82"/>
      <c r="N40" s="89"/>
      <c r="O40" s="79">
        <v>105.7</v>
      </c>
      <c r="P40" s="82"/>
      <c r="Q40" s="89"/>
      <c r="R40" s="79">
        <v>104.9</v>
      </c>
    </row>
    <row r="41" spans="2:18" s="10" customFormat="1" ht="18" customHeight="1" x14ac:dyDescent="0.25">
      <c r="B41" s="34" t="s">
        <v>96</v>
      </c>
      <c r="C41" s="33" t="s">
        <v>36</v>
      </c>
      <c r="D41" s="78">
        <f>D42+D43+D44+D45+D46</f>
        <v>0</v>
      </c>
      <c r="E41" s="85"/>
      <c r="F41" s="82">
        <v>107.4</v>
      </c>
      <c r="G41" s="85">
        <f t="shared" ref="G41" si="7">G42+G43+G44+G45+G46</f>
        <v>0</v>
      </c>
      <c r="H41" s="83" t="e">
        <f t="shared" si="0"/>
        <v>#DIV/0!</v>
      </c>
      <c r="I41" s="79">
        <v>111.4</v>
      </c>
      <c r="J41" s="82">
        <f>J42+J43+J44+J45+J46</f>
        <v>0</v>
      </c>
      <c r="K41" s="83" t="e">
        <f t="shared" si="1"/>
        <v>#DIV/0!</v>
      </c>
      <c r="L41" s="79">
        <v>107.1</v>
      </c>
      <c r="M41" s="82">
        <f>M42+M43+M44+M45+M46</f>
        <v>0</v>
      </c>
      <c r="N41" s="83" t="e">
        <f t="shared" si="2"/>
        <v>#DIV/0!</v>
      </c>
      <c r="O41" s="79">
        <v>105.7</v>
      </c>
      <c r="P41" s="82">
        <f>P42+P43+P44+P45+P46</f>
        <v>0</v>
      </c>
      <c r="Q41" s="83" t="e">
        <f t="shared" si="3"/>
        <v>#DIV/0!</v>
      </c>
      <c r="R41" s="79">
        <v>104.9</v>
      </c>
    </row>
    <row r="42" spans="2:18" s="10" customFormat="1" ht="30" customHeight="1" x14ac:dyDescent="0.25">
      <c r="B42" s="34"/>
      <c r="C42" s="39"/>
      <c r="D42" s="78"/>
      <c r="E42" s="82"/>
      <c r="F42" s="82">
        <v>107.4</v>
      </c>
      <c r="G42" s="82"/>
      <c r="H42" s="83" t="e">
        <f t="shared" si="0"/>
        <v>#DIV/0!</v>
      </c>
      <c r="I42" s="79">
        <v>111.4</v>
      </c>
      <c r="J42" s="82"/>
      <c r="K42" s="83" t="e">
        <f t="shared" si="1"/>
        <v>#DIV/0!</v>
      </c>
      <c r="L42" s="79">
        <v>107.1</v>
      </c>
      <c r="M42" s="82"/>
      <c r="N42" s="83" t="e">
        <f t="shared" si="2"/>
        <v>#DIV/0!</v>
      </c>
      <c r="O42" s="79">
        <v>105.7</v>
      </c>
      <c r="P42" s="82"/>
      <c r="Q42" s="83" t="e">
        <f t="shared" si="3"/>
        <v>#DIV/0!</v>
      </c>
      <c r="R42" s="79">
        <v>104.9</v>
      </c>
    </row>
    <row r="43" spans="2:18" s="10" customFormat="1" ht="30" customHeight="1" x14ac:dyDescent="0.25">
      <c r="B43" s="34"/>
      <c r="C43" s="33"/>
      <c r="D43" s="78"/>
      <c r="E43" s="82"/>
      <c r="F43" s="82">
        <v>107.4</v>
      </c>
      <c r="G43" s="82"/>
      <c r="H43" s="83" t="e">
        <f t="shared" si="0"/>
        <v>#DIV/0!</v>
      </c>
      <c r="I43" s="79">
        <v>111.4</v>
      </c>
      <c r="J43" s="82"/>
      <c r="K43" s="83" t="e">
        <f t="shared" si="1"/>
        <v>#DIV/0!</v>
      </c>
      <c r="L43" s="79">
        <v>107.1</v>
      </c>
      <c r="M43" s="82"/>
      <c r="N43" s="83" t="e">
        <f t="shared" si="2"/>
        <v>#DIV/0!</v>
      </c>
      <c r="O43" s="79">
        <v>105.7</v>
      </c>
      <c r="P43" s="82"/>
      <c r="Q43" s="83" t="e">
        <f t="shared" si="3"/>
        <v>#DIV/0!</v>
      </c>
      <c r="R43" s="79">
        <v>104.9</v>
      </c>
    </row>
    <row r="44" spans="2:18" s="10" customFormat="1" ht="30" customHeight="1" x14ac:dyDescent="0.25">
      <c r="B44" s="34"/>
      <c r="C44" s="33"/>
      <c r="D44" s="78"/>
      <c r="E44" s="82"/>
      <c r="F44" s="82">
        <v>107.4</v>
      </c>
      <c r="G44" s="82"/>
      <c r="H44" s="83" t="e">
        <f t="shared" si="0"/>
        <v>#DIV/0!</v>
      </c>
      <c r="I44" s="79">
        <v>111.4</v>
      </c>
      <c r="J44" s="82"/>
      <c r="K44" s="83" t="e">
        <f t="shared" si="1"/>
        <v>#DIV/0!</v>
      </c>
      <c r="L44" s="79">
        <v>107.1</v>
      </c>
      <c r="M44" s="82"/>
      <c r="N44" s="83" t="e">
        <f t="shared" si="2"/>
        <v>#DIV/0!</v>
      </c>
      <c r="O44" s="79">
        <v>105.7</v>
      </c>
      <c r="P44" s="82"/>
      <c r="Q44" s="83" t="e">
        <f t="shared" si="3"/>
        <v>#DIV/0!</v>
      </c>
      <c r="R44" s="79">
        <v>104.9</v>
      </c>
    </row>
    <row r="45" spans="2:18" s="10" customFormat="1" ht="30" customHeight="1" x14ac:dyDescent="0.25">
      <c r="B45" s="34"/>
      <c r="C45" s="33"/>
      <c r="D45" s="78"/>
      <c r="E45" s="82"/>
      <c r="F45" s="82">
        <v>107.4</v>
      </c>
      <c r="G45" s="82"/>
      <c r="H45" s="83" t="e">
        <f t="shared" si="0"/>
        <v>#DIV/0!</v>
      </c>
      <c r="I45" s="79">
        <v>111.4</v>
      </c>
      <c r="J45" s="82"/>
      <c r="K45" s="83" t="e">
        <f t="shared" si="1"/>
        <v>#DIV/0!</v>
      </c>
      <c r="L45" s="79">
        <v>107.1</v>
      </c>
      <c r="M45" s="82"/>
      <c r="N45" s="83" t="e">
        <f t="shared" si="2"/>
        <v>#DIV/0!</v>
      </c>
      <c r="O45" s="79">
        <v>105.7</v>
      </c>
      <c r="P45" s="82"/>
      <c r="Q45" s="83" t="e">
        <f t="shared" si="3"/>
        <v>#DIV/0!</v>
      </c>
      <c r="R45" s="79">
        <v>104.9</v>
      </c>
    </row>
    <row r="46" spans="2:18" s="10" customFormat="1" ht="30" customHeight="1" x14ac:dyDescent="0.25">
      <c r="B46" s="34"/>
      <c r="C46" s="33"/>
      <c r="D46" s="78"/>
      <c r="E46" s="82"/>
      <c r="F46" s="82">
        <v>107.4</v>
      </c>
      <c r="G46" s="82"/>
      <c r="H46" s="83" t="e">
        <f t="shared" si="0"/>
        <v>#DIV/0!</v>
      </c>
      <c r="I46" s="79">
        <v>111.4</v>
      </c>
      <c r="J46" s="82"/>
      <c r="K46" s="83" t="e">
        <f t="shared" si="1"/>
        <v>#DIV/0!</v>
      </c>
      <c r="L46" s="79">
        <v>107.1</v>
      </c>
      <c r="M46" s="82"/>
      <c r="N46" s="83" t="e">
        <f t="shared" si="2"/>
        <v>#DIV/0!</v>
      </c>
      <c r="O46" s="79">
        <v>105.7</v>
      </c>
      <c r="P46" s="82"/>
      <c r="Q46" s="83" t="e">
        <f t="shared" si="3"/>
        <v>#DIV/0!</v>
      </c>
      <c r="R46" s="79">
        <v>104.9</v>
      </c>
    </row>
    <row r="47" spans="2:18" s="10" customFormat="1" ht="30" customHeight="1" x14ac:dyDescent="0.25">
      <c r="B47" s="34" t="s">
        <v>23</v>
      </c>
      <c r="C47" s="33" t="s">
        <v>35</v>
      </c>
      <c r="D47" s="78">
        <f>D48+D49+D50+D51</f>
        <v>0</v>
      </c>
      <c r="E47" s="85"/>
      <c r="F47" s="82">
        <v>107.4</v>
      </c>
      <c r="G47" s="85">
        <f t="shared" ref="G47" si="8">G48+G49+G50+G51</f>
        <v>0</v>
      </c>
      <c r="H47" s="83" t="e">
        <f t="shared" si="0"/>
        <v>#DIV/0!</v>
      </c>
      <c r="I47" s="79">
        <v>111.4</v>
      </c>
      <c r="J47" s="82">
        <f>J48+J49+J50+J51</f>
        <v>0</v>
      </c>
      <c r="K47" s="83" t="e">
        <f t="shared" si="1"/>
        <v>#DIV/0!</v>
      </c>
      <c r="L47" s="79">
        <v>107.1</v>
      </c>
      <c r="M47" s="82">
        <f>M48+M49+M50+M51</f>
        <v>0</v>
      </c>
      <c r="N47" s="83" t="e">
        <f t="shared" si="2"/>
        <v>#DIV/0!</v>
      </c>
      <c r="O47" s="79">
        <v>105.7</v>
      </c>
      <c r="P47" s="82">
        <f>P48+P49+P50+P51</f>
        <v>0</v>
      </c>
      <c r="Q47" s="83" t="e">
        <f t="shared" si="3"/>
        <v>#DIV/0!</v>
      </c>
      <c r="R47" s="79">
        <v>104.9</v>
      </c>
    </row>
    <row r="48" spans="2:18" s="10" customFormat="1" ht="30" customHeight="1" x14ac:dyDescent="0.25">
      <c r="B48" s="34"/>
      <c r="C48" s="33"/>
      <c r="D48" s="78"/>
      <c r="E48" s="82"/>
      <c r="F48" s="82">
        <v>107.4</v>
      </c>
      <c r="G48" s="82"/>
      <c r="H48" s="83" t="e">
        <f t="shared" si="0"/>
        <v>#DIV/0!</v>
      </c>
      <c r="I48" s="79">
        <v>111.4</v>
      </c>
      <c r="J48" s="82"/>
      <c r="K48" s="83" t="e">
        <f t="shared" si="1"/>
        <v>#DIV/0!</v>
      </c>
      <c r="L48" s="79">
        <v>107.1</v>
      </c>
      <c r="M48" s="82"/>
      <c r="N48" s="83" t="e">
        <f t="shared" si="2"/>
        <v>#DIV/0!</v>
      </c>
      <c r="O48" s="79">
        <v>105.7</v>
      </c>
      <c r="P48" s="82"/>
      <c r="Q48" s="83" t="e">
        <f t="shared" si="3"/>
        <v>#DIV/0!</v>
      </c>
      <c r="R48" s="79">
        <v>104.9</v>
      </c>
    </row>
    <row r="49" spans="2:18" s="10" customFormat="1" ht="30" customHeight="1" x14ac:dyDescent="0.25">
      <c r="B49" s="34"/>
      <c r="C49" s="33"/>
      <c r="D49" s="78"/>
      <c r="E49" s="82"/>
      <c r="F49" s="82">
        <v>107.4</v>
      </c>
      <c r="G49" s="82"/>
      <c r="H49" s="83" t="e">
        <f t="shared" si="0"/>
        <v>#DIV/0!</v>
      </c>
      <c r="I49" s="79">
        <v>111.4</v>
      </c>
      <c r="J49" s="82"/>
      <c r="K49" s="83" t="e">
        <f t="shared" si="1"/>
        <v>#DIV/0!</v>
      </c>
      <c r="L49" s="79">
        <v>107.1</v>
      </c>
      <c r="M49" s="82"/>
      <c r="N49" s="83" t="e">
        <f t="shared" si="2"/>
        <v>#DIV/0!</v>
      </c>
      <c r="O49" s="79">
        <v>105.7</v>
      </c>
      <c r="P49" s="82"/>
      <c r="Q49" s="83" t="e">
        <f t="shared" si="3"/>
        <v>#DIV/0!</v>
      </c>
      <c r="R49" s="79">
        <v>104.9</v>
      </c>
    </row>
    <row r="50" spans="2:18" s="10" customFormat="1" ht="30" customHeight="1" x14ac:dyDescent="0.25">
      <c r="B50" s="34"/>
      <c r="C50" s="33"/>
      <c r="D50" s="78"/>
      <c r="E50" s="82"/>
      <c r="F50" s="82">
        <v>107.4</v>
      </c>
      <c r="G50" s="82"/>
      <c r="H50" s="83" t="e">
        <f t="shared" si="0"/>
        <v>#DIV/0!</v>
      </c>
      <c r="I50" s="79">
        <v>111.4</v>
      </c>
      <c r="J50" s="82"/>
      <c r="K50" s="83" t="e">
        <f t="shared" si="1"/>
        <v>#DIV/0!</v>
      </c>
      <c r="L50" s="79">
        <v>107.1</v>
      </c>
      <c r="M50" s="82"/>
      <c r="N50" s="83" t="e">
        <f t="shared" si="2"/>
        <v>#DIV/0!</v>
      </c>
      <c r="O50" s="79">
        <v>105.7</v>
      </c>
      <c r="P50" s="82"/>
      <c r="Q50" s="83" t="e">
        <f t="shared" si="3"/>
        <v>#DIV/0!</v>
      </c>
      <c r="R50" s="79">
        <v>104.9</v>
      </c>
    </row>
    <row r="51" spans="2:18" s="10" customFormat="1" ht="30" customHeight="1" x14ac:dyDescent="0.25">
      <c r="B51" s="34"/>
      <c r="C51" s="33"/>
      <c r="D51" s="78"/>
      <c r="E51" s="82"/>
      <c r="F51" s="82">
        <v>107.4</v>
      </c>
      <c r="G51" s="82"/>
      <c r="H51" s="83" t="e">
        <f t="shared" si="0"/>
        <v>#DIV/0!</v>
      </c>
      <c r="I51" s="79">
        <v>111.4</v>
      </c>
      <c r="J51" s="82"/>
      <c r="K51" s="83" t="e">
        <f t="shared" si="1"/>
        <v>#DIV/0!</v>
      </c>
      <c r="L51" s="79">
        <v>107.1</v>
      </c>
      <c r="M51" s="82"/>
      <c r="N51" s="83" t="e">
        <f t="shared" si="2"/>
        <v>#DIV/0!</v>
      </c>
      <c r="O51" s="79">
        <v>105.7</v>
      </c>
      <c r="P51" s="82"/>
      <c r="Q51" s="83" t="e">
        <f t="shared" si="3"/>
        <v>#DIV/0!</v>
      </c>
      <c r="R51" s="79">
        <v>104.9</v>
      </c>
    </row>
    <row r="52" spans="2:18" s="17" customFormat="1" ht="30" customHeight="1" x14ac:dyDescent="0.25">
      <c r="B52" s="34" t="s">
        <v>26</v>
      </c>
      <c r="C52" s="16" t="s">
        <v>34</v>
      </c>
      <c r="D52" s="78">
        <f>D53</f>
        <v>0</v>
      </c>
      <c r="E52" s="82"/>
      <c r="F52" s="82">
        <v>107.4</v>
      </c>
      <c r="G52" s="82">
        <f>G53</f>
        <v>0</v>
      </c>
      <c r="H52" s="83" t="e">
        <f t="shared" si="0"/>
        <v>#DIV/0!</v>
      </c>
      <c r="I52" s="79">
        <v>111.4</v>
      </c>
      <c r="J52" s="82">
        <f>J53</f>
        <v>0</v>
      </c>
      <c r="K52" s="83" t="e">
        <f t="shared" si="1"/>
        <v>#DIV/0!</v>
      </c>
      <c r="L52" s="79">
        <v>107.1</v>
      </c>
      <c r="M52" s="82">
        <f>M53</f>
        <v>0</v>
      </c>
      <c r="N52" s="83" t="e">
        <f t="shared" si="2"/>
        <v>#DIV/0!</v>
      </c>
      <c r="O52" s="79">
        <v>105.7</v>
      </c>
      <c r="P52" s="82">
        <f>P53</f>
        <v>0</v>
      </c>
      <c r="Q52" s="83" t="e">
        <f t="shared" si="3"/>
        <v>#DIV/0!</v>
      </c>
      <c r="R52" s="79">
        <v>104.9</v>
      </c>
    </row>
    <row r="53" spans="2:18" s="10" customFormat="1" ht="30" customHeight="1" x14ac:dyDescent="0.25">
      <c r="B53" s="34"/>
      <c r="C53" s="33"/>
      <c r="D53" s="78"/>
      <c r="E53" s="82"/>
      <c r="F53" s="82">
        <v>107.4</v>
      </c>
      <c r="G53" s="82"/>
      <c r="H53" s="83" t="e">
        <f t="shared" si="0"/>
        <v>#DIV/0!</v>
      </c>
      <c r="I53" s="79">
        <v>111.4</v>
      </c>
      <c r="J53" s="82"/>
      <c r="K53" s="83" t="e">
        <f t="shared" si="1"/>
        <v>#DIV/0!</v>
      </c>
      <c r="L53" s="79">
        <v>107.1</v>
      </c>
      <c r="M53" s="82"/>
      <c r="N53" s="83" t="e">
        <f t="shared" si="2"/>
        <v>#DIV/0!</v>
      </c>
      <c r="O53" s="79">
        <v>105.7</v>
      </c>
      <c r="P53" s="82"/>
      <c r="Q53" s="83" t="e">
        <f t="shared" si="3"/>
        <v>#DIV/0!</v>
      </c>
      <c r="R53" s="79">
        <v>104.9</v>
      </c>
    </row>
    <row r="54" spans="2:18" s="10" customFormat="1" ht="30" customHeight="1" x14ac:dyDescent="0.25">
      <c r="B54" s="34" t="s">
        <v>97</v>
      </c>
      <c r="C54" s="33" t="s">
        <v>33</v>
      </c>
      <c r="D54" s="78">
        <f>D55</f>
        <v>0</v>
      </c>
      <c r="E54" s="82"/>
      <c r="F54" s="82">
        <v>107.4</v>
      </c>
      <c r="G54" s="82">
        <f>G55</f>
        <v>0</v>
      </c>
      <c r="H54" s="83" t="e">
        <f t="shared" si="0"/>
        <v>#DIV/0!</v>
      </c>
      <c r="I54" s="79">
        <v>111.4</v>
      </c>
      <c r="J54" s="82">
        <f>J55</f>
        <v>0</v>
      </c>
      <c r="K54" s="83" t="e">
        <f t="shared" si="1"/>
        <v>#DIV/0!</v>
      </c>
      <c r="L54" s="79">
        <v>107.1</v>
      </c>
      <c r="M54" s="82">
        <f>M55</f>
        <v>0</v>
      </c>
      <c r="N54" s="83" t="e">
        <f t="shared" si="2"/>
        <v>#DIV/0!</v>
      </c>
      <c r="O54" s="79">
        <v>105.7</v>
      </c>
      <c r="P54" s="82">
        <f>P55</f>
        <v>0</v>
      </c>
      <c r="Q54" s="83" t="e">
        <f t="shared" si="3"/>
        <v>#DIV/0!</v>
      </c>
      <c r="R54" s="79">
        <v>104.9</v>
      </c>
    </row>
    <row r="55" spans="2:18" s="10" customFormat="1" ht="30" customHeight="1" x14ac:dyDescent="0.25">
      <c r="B55" s="34"/>
      <c r="C55" s="33"/>
      <c r="D55" s="78"/>
      <c r="E55" s="82"/>
      <c r="F55" s="82">
        <v>107.4</v>
      </c>
      <c r="G55" s="82"/>
      <c r="H55" s="83" t="e">
        <f t="shared" si="0"/>
        <v>#DIV/0!</v>
      </c>
      <c r="I55" s="79">
        <v>111.4</v>
      </c>
      <c r="J55" s="82"/>
      <c r="K55" s="83" t="e">
        <f t="shared" si="1"/>
        <v>#DIV/0!</v>
      </c>
      <c r="L55" s="79">
        <v>107.1</v>
      </c>
      <c r="M55" s="82"/>
      <c r="N55" s="83" t="e">
        <f t="shared" si="2"/>
        <v>#DIV/0!</v>
      </c>
      <c r="O55" s="79">
        <v>105.7</v>
      </c>
      <c r="P55" s="82"/>
      <c r="Q55" s="83" t="e">
        <f t="shared" si="3"/>
        <v>#DIV/0!</v>
      </c>
      <c r="R55" s="79">
        <v>104.9</v>
      </c>
    </row>
    <row r="56" spans="2:18" s="10" customFormat="1" ht="30" customHeight="1" x14ac:dyDescent="0.25">
      <c r="B56" s="34" t="s">
        <v>27</v>
      </c>
      <c r="C56" s="33" t="s">
        <v>32</v>
      </c>
      <c r="D56" s="78">
        <f>D57</f>
        <v>0</v>
      </c>
      <c r="E56" s="82"/>
      <c r="F56" s="82">
        <v>107.4</v>
      </c>
      <c r="G56" s="82">
        <f>G57</f>
        <v>0</v>
      </c>
      <c r="H56" s="83" t="e">
        <f t="shared" si="0"/>
        <v>#DIV/0!</v>
      </c>
      <c r="I56" s="79">
        <v>111.4</v>
      </c>
      <c r="J56" s="82">
        <f>J57</f>
        <v>0</v>
      </c>
      <c r="K56" s="83" t="e">
        <f t="shared" si="1"/>
        <v>#DIV/0!</v>
      </c>
      <c r="L56" s="79">
        <v>107.1</v>
      </c>
      <c r="M56" s="82">
        <f>M57</f>
        <v>0</v>
      </c>
      <c r="N56" s="83" t="e">
        <f t="shared" si="2"/>
        <v>#DIV/0!</v>
      </c>
      <c r="O56" s="79">
        <v>105.7</v>
      </c>
      <c r="P56" s="82">
        <f>P57</f>
        <v>0</v>
      </c>
      <c r="Q56" s="83" t="e">
        <f t="shared" si="3"/>
        <v>#DIV/0!</v>
      </c>
      <c r="R56" s="79">
        <v>104.9</v>
      </c>
    </row>
    <row r="57" spans="2:18" s="10" customFormat="1" ht="30" customHeight="1" x14ac:dyDescent="0.25">
      <c r="B57" s="34"/>
      <c r="C57" s="33"/>
      <c r="D57" s="78"/>
      <c r="E57" s="82"/>
      <c r="F57" s="82">
        <v>107.4</v>
      </c>
      <c r="G57" s="82"/>
      <c r="H57" s="83" t="e">
        <f t="shared" si="0"/>
        <v>#DIV/0!</v>
      </c>
      <c r="I57" s="79">
        <v>111.4</v>
      </c>
      <c r="J57" s="82"/>
      <c r="K57" s="83" t="e">
        <f t="shared" si="1"/>
        <v>#DIV/0!</v>
      </c>
      <c r="L57" s="79">
        <v>107.1</v>
      </c>
      <c r="M57" s="82"/>
      <c r="N57" s="83" t="e">
        <f t="shared" si="2"/>
        <v>#DIV/0!</v>
      </c>
      <c r="O57" s="79">
        <v>105.7</v>
      </c>
      <c r="P57" s="82"/>
      <c r="Q57" s="83" t="e">
        <f t="shared" si="3"/>
        <v>#DIV/0!</v>
      </c>
      <c r="R57" s="79">
        <v>104.9</v>
      </c>
    </row>
    <row r="58" spans="2:18" s="10" customFormat="1" ht="30" customHeight="1" x14ac:dyDescent="0.25">
      <c r="B58" s="18" t="s">
        <v>99</v>
      </c>
      <c r="C58" s="33" t="s">
        <v>31</v>
      </c>
      <c r="D58" s="78">
        <f>D59</f>
        <v>0</v>
      </c>
      <c r="E58" s="82"/>
      <c r="F58" s="82">
        <v>107.4</v>
      </c>
      <c r="G58" s="82">
        <f>G59</f>
        <v>0</v>
      </c>
      <c r="H58" s="83" t="e">
        <f t="shared" si="0"/>
        <v>#DIV/0!</v>
      </c>
      <c r="I58" s="79">
        <v>111.4</v>
      </c>
      <c r="J58" s="82">
        <f>J59</f>
        <v>0</v>
      </c>
      <c r="K58" s="83" t="e">
        <f t="shared" si="1"/>
        <v>#DIV/0!</v>
      </c>
      <c r="L58" s="79">
        <v>107.1</v>
      </c>
      <c r="M58" s="82">
        <f>M59</f>
        <v>0</v>
      </c>
      <c r="N58" s="83" t="e">
        <f t="shared" si="2"/>
        <v>#DIV/0!</v>
      </c>
      <c r="O58" s="79">
        <v>105.7</v>
      </c>
      <c r="P58" s="82">
        <f>P59</f>
        <v>0</v>
      </c>
      <c r="Q58" s="83" t="e">
        <f t="shared" si="3"/>
        <v>#DIV/0!</v>
      </c>
      <c r="R58" s="79">
        <v>104.9</v>
      </c>
    </row>
    <row r="59" spans="2:18" s="10" customFormat="1" ht="30" customHeight="1" x14ac:dyDescent="0.25">
      <c r="B59" s="34"/>
      <c r="C59" s="33"/>
      <c r="D59" s="78"/>
      <c r="E59" s="82"/>
      <c r="F59" s="82">
        <v>107.4</v>
      </c>
      <c r="G59" s="82"/>
      <c r="H59" s="83" t="e">
        <f t="shared" si="0"/>
        <v>#DIV/0!</v>
      </c>
      <c r="I59" s="79">
        <v>111.4</v>
      </c>
      <c r="J59" s="82"/>
      <c r="K59" s="83" t="e">
        <f t="shared" si="1"/>
        <v>#DIV/0!</v>
      </c>
      <c r="L59" s="79">
        <v>107.1</v>
      </c>
      <c r="M59" s="82"/>
      <c r="N59" s="83" t="e">
        <f t="shared" si="2"/>
        <v>#DIV/0!</v>
      </c>
      <c r="O59" s="79">
        <v>105.7</v>
      </c>
      <c r="P59" s="82"/>
      <c r="Q59" s="83" t="e">
        <f t="shared" si="3"/>
        <v>#DIV/0!</v>
      </c>
      <c r="R59" s="79">
        <v>104.9</v>
      </c>
    </row>
    <row r="60" spans="2:18" s="10" customFormat="1" ht="72" customHeight="1" x14ac:dyDescent="0.25">
      <c r="B60" s="34" t="s">
        <v>100</v>
      </c>
      <c r="C60" s="33" t="s">
        <v>28</v>
      </c>
      <c r="D60" s="78">
        <f>D61+D62</f>
        <v>0</v>
      </c>
      <c r="E60" s="82"/>
      <c r="F60" s="82">
        <v>107.4</v>
      </c>
      <c r="G60" s="82">
        <f>G61+G62</f>
        <v>0</v>
      </c>
      <c r="H60" s="83" t="e">
        <f t="shared" si="0"/>
        <v>#DIV/0!</v>
      </c>
      <c r="I60" s="79">
        <v>111.4</v>
      </c>
      <c r="J60" s="82">
        <f>J61+J62</f>
        <v>0</v>
      </c>
      <c r="K60" s="83" t="e">
        <f t="shared" si="1"/>
        <v>#DIV/0!</v>
      </c>
      <c r="L60" s="79">
        <v>107.1</v>
      </c>
      <c r="M60" s="82">
        <f>M61+M62</f>
        <v>0</v>
      </c>
      <c r="N60" s="83" t="e">
        <f t="shared" si="2"/>
        <v>#DIV/0!</v>
      </c>
      <c r="O60" s="79">
        <v>105.7</v>
      </c>
      <c r="P60" s="82">
        <f>P61+P62</f>
        <v>0</v>
      </c>
      <c r="Q60" s="83" t="e">
        <f t="shared" si="3"/>
        <v>#DIV/0!</v>
      </c>
      <c r="R60" s="79">
        <v>104.9</v>
      </c>
    </row>
    <row r="61" spans="2:18" s="10" customFormat="1" ht="30" customHeight="1" x14ac:dyDescent="0.25">
      <c r="B61" s="34"/>
      <c r="C61" s="33"/>
      <c r="D61" s="78"/>
      <c r="E61" s="82"/>
      <c r="F61" s="82">
        <v>107.4</v>
      </c>
      <c r="G61" s="82"/>
      <c r="H61" s="83" t="e">
        <f t="shared" si="0"/>
        <v>#DIV/0!</v>
      </c>
      <c r="I61" s="79">
        <v>111.4</v>
      </c>
      <c r="J61" s="82"/>
      <c r="K61" s="83" t="e">
        <f t="shared" si="1"/>
        <v>#DIV/0!</v>
      </c>
      <c r="L61" s="79">
        <v>107.1</v>
      </c>
      <c r="M61" s="82"/>
      <c r="N61" s="83" t="e">
        <f t="shared" si="2"/>
        <v>#DIV/0!</v>
      </c>
      <c r="O61" s="79">
        <v>105.7</v>
      </c>
      <c r="P61" s="82"/>
      <c r="Q61" s="83" t="e">
        <f t="shared" si="3"/>
        <v>#DIV/0!</v>
      </c>
      <c r="R61" s="79">
        <v>104.9</v>
      </c>
    </row>
    <row r="62" spans="2:18" s="10" customFormat="1" ht="30" customHeight="1" x14ac:dyDescent="0.25">
      <c r="B62" s="34"/>
      <c r="C62" s="33"/>
      <c r="D62" s="78"/>
      <c r="E62" s="82"/>
      <c r="F62" s="82">
        <v>107.4</v>
      </c>
      <c r="G62" s="82"/>
      <c r="H62" s="83" t="e">
        <f t="shared" si="0"/>
        <v>#DIV/0!</v>
      </c>
      <c r="I62" s="79">
        <v>111.4</v>
      </c>
      <c r="J62" s="82"/>
      <c r="K62" s="83" t="e">
        <f t="shared" si="1"/>
        <v>#DIV/0!</v>
      </c>
      <c r="L62" s="79">
        <v>107.1</v>
      </c>
      <c r="M62" s="82"/>
      <c r="N62" s="83" t="e">
        <f t="shared" si="2"/>
        <v>#DIV/0!</v>
      </c>
      <c r="O62" s="79">
        <v>105.7</v>
      </c>
      <c r="P62" s="82"/>
      <c r="Q62" s="83" t="e">
        <f t="shared" si="3"/>
        <v>#DIV/0!</v>
      </c>
      <c r="R62" s="79">
        <v>104.9</v>
      </c>
    </row>
    <row r="63" spans="2:18" s="10" customFormat="1" ht="30" customHeight="1" x14ac:dyDescent="0.25">
      <c r="B63" s="34" t="s">
        <v>101</v>
      </c>
      <c r="C63" s="33" t="s">
        <v>29</v>
      </c>
      <c r="D63" s="78">
        <f>D64+D65</f>
        <v>0</v>
      </c>
      <c r="E63" s="82"/>
      <c r="F63" s="82">
        <v>107.4</v>
      </c>
      <c r="G63" s="82">
        <f>G64+G65</f>
        <v>0</v>
      </c>
      <c r="H63" s="83" t="e">
        <f t="shared" si="0"/>
        <v>#DIV/0!</v>
      </c>
      <c r="I63" s="79">
        <v>111.4</v>
      </c>
      <c r="J63" s="82">
        <f>J64+J65</f>
        <v>0</v>
      </c>
      <c r="K63" s="83" t="e">
        <f t="shared" si="1"/>
        <v>#DIV/0!</v>
      </c>
      <c r="L63" s="79">
        <v>107.1</v>
      </c>
      <c r="M63" s="82">
        <f>M64+M65</f>
        <v>0</v>
      </c>
      <c r="N63" s="83" t="e">
        <f t="shared" si="2"/>
        <v>#DIV/0!</v>
      </c>
      <c r="O63" s="79">
        <v>105.7</v>
      </c>
      <c r="P63" s="82">
        <f>P64+P65</f>
        <v>0</v>
      </c>
      <c r="Q63" s="83" t="e">
        <f t="shared" si="3"/>
        <v>#DIV/0!</v>
      </c>
      <c r="R63" s="79">
        <v>104.9</v>
      </c>
    </row>
    <row r="64" spans="2:18" s="10" customFormat="1" ht="30" customHeight="1" x14ac:dyDescent="0.25">
      <c r="B64" s="34"/>
      <c r="C64" s="33"/>
      <c r="D64" s="78"/>
      <c r="E64" s="82"/>
      <c r="F64" s="82">
        <v>107.4</v>
      </c>
      <c r="G64" s="82"/>
      <c r="H64" s="83" t="e">
        <f t="shared" si="0"/>
        <v>#DIV/0!</v>
      </c>
      <c r="I64" s="79">
        <v>111.4</v>
      </c>
      <c r="J64" s="82"/>
      <c r="K64" s="83" t="e">
        <f t="shared" si="1"/>
        <v>#DIV/0!</v>
      </c>
      <c r="L64" s="79">
        <v>107.1</v>
      </c>
      <c r="M64" s="82"/>
      <c r="N64" s="83" t="e">
        <f t="shared" si="2"/>
        <v>#DIV/0!</v>
      </c>
      <c r="O64" s="79">
        <v>105.7</v>
      </c>
      <c r="P64" s="82"/>
      <c r="Q64" s="83" t="e">
        <f t="shared" si="3"/>
        <v>#DIV/0!</v>
      </c>
      <c r="R64" s="79">
        <v>104.9</v>
      </c>
    </row>
    <row r="65" spans="2:18" s="10" customFormat="1" ht="30" customHeight="1" x14ac:dyDescent="0.25">
      <c r="B65" s="34"/>
      <c r="C65" s="33"/>
      <c r="D65" s="78"/>
      <c r="E65" s="82"/>
      <c r="F65" s="82">
        <v>107.4</v>
      </c>
      <c r="G65" s="82"/>
      <c r="H65" s="83" t="e">
        <f t="shared" si="0"/>
        <v>#DIV/0!</v>
      </c>
      <c r="I65" s="79">
        <v>111.4</v>
      </c>
      <c r="J65" s="82"/>
      <c r="K65" s="83" t="e">
        <f t="shared" si="1"/>
        <v>#DIV/0!</v>
      </c>
      <c r="L65" s="79">
        <v>107.1</v>
      </c>
      <c r="M65" s="82"/>
      <c r="N65" s="83" t="e">
        <f t="shared" si="2"/>
        <v>#DIV/0!</v>
      </c>
      <c r="O65" s="79">
        <v>105.7</v>
      </c>
      <c r="P65" s="82"/>
      <c r="Q65" s="83" t="e">
        <f t="shared" si="3"/>
        <v>#DIV/0!</v>
      </c>
      <c r="R65" s="79">
        <v>104.9</v>
      </c>
    </row>
    <row r="66" spans="2:18" s="10" customFormat="1" ht="41.25" customHeight="1" x14ac:dyDescent="0.25">
      <c r="B66" s="34" t="s">
        <v>102</v>
      </c>
      <c r="C66" s="33" t="s">
        <v>30</v>
      </c>
      <c r="D66" s="78">
        <f>D67</f>
        <v>0</v>
      </c>
      <c r="E66" s="82"/>
      <c r="F66" s="82">
        <v>107.4</v>
      </c>
      <c r="G66" s="82">
        <f>G67</f>
        <v>0</v>
      </c>
      <c r="H66" s="83" t="e">
        <f t="shared" si="0"/>
        <v>#DIV/0!</v>
      </c>
      <c r="I66" s="79">
        <v>111.4</v>
      </c>
      <c r="J66" s="82">
        <f>J67</f>
        <v>0</v>
      </c>
      <c r="K66" s="83" t="e">
        <f t="shared" si="1"/>
        <v>#DIV/0!</v>
      </c>
      <c r="L66" s="79">
        <v>107.1</v>
      </c>
      <c r="M66" s="82">
        <f>M67</f>
        <v>0</v>
      </c>
      <c r="N66" s="83" t="e">
        <f t="shared" si="2"/>
        <v>#DIV/0!</v>
      </c>
      <c r="O66" s="79">
        <v>105.7</v>
      </c>
      <c r="P66" s="82">
        <f>P67</f>
        <v>0</v>
      </c>
      <c r="Q66" s="83" t="e">
        <f t="shared" si="3"/>
        <v>#DIV/0!</v>
      </c>
      <c r="R66" s="79">
        <v>104.9</v>
      </c>
    </row>
    <row r="67" spans="2:18" s="10" customFormat="1" ht="30" customHeight="1" x14ac:dyDescent="0.25">
      <c r="B67" s="34"/>
      <c r="C67" s="33"/>
      <c r="D67" s="78"/>
      <c r="E67" s="82"/>
      <c r="F67" s="82">
        <v>107.4</v>
      </c>
      <c r="G67" s="82"/>
      <c r="H67" s="83" t="e">
        <f t="shared" si="0"/>
        <v>#DIV/0!</v>
      </c>
      <c r="I67" s="79">
        <v>111.4</v>
      </c>
      <c r="J67" s="82"/>
      <c r="K67" s="83" t="e">
        <f t="shared" si="1"/>
        <v>#DIV/0!</v>
      </c>
      <c r="L67" s="79">
        <v>107.1</v>
      </c>
      <c r="M67" s="82"/>
      <c r="N67" s="83" t="e">
        <f t="shared" si="2"/>
        <v>#DIV/0!</v>
      </c>
      <c r="O67" s="79">
        <v>105.7</v>
      </c>
      <c r="P67" s="82"/>
      <c r="Q67" s="83" t="e">
        <f t="shared" si="3"/>
        <v>#DIV/0!</v>
      </c>
      <c r="R67" s="79">
        <v>104.9</v>
      </c>
    </row>
    <row r="68" spans="2:18" s="10" customFormat="1" ht="30" customHeight="1" x14ac:dyDescent="0.25">
      <c r="B68" s="34" t="s">
        <v>103</v>
      </c>
      <c r="C68" s="33" t="s">
        <v>40</v>
      </c>
      <c r="D68" s="78">
        <f>D69</f>
        <v>0</v>
      </c>
      <c r="E68" s="85"/>
      <c r="F68" s="82">
        <v>107.4</v>
      </c>
      <c r="G68" s="85">
        <f t="shared" ref="G68" si="9">G69</f>
        <v>0</v>
      </c>
      <c r="H68" s="83" t="e">
        <f t="shared" si="0"/>
        <v>#DIV/0!</v>
      </c>
      <c r="I68" s="79">
        <v>111.4</v>
      </c>
      <c r="J68" s="82">
        <f>J69</f>
        <v>0</v>
      </c>
      <c r="K68" s="83" t="e">
        <f t="shared" si="1"/>
        <v>#DIV/0!</v>
      </c>
      <c r="L68" s="79">
        <v>107.1</v>
      </c>
      <c r="M68" s="82">
        <f>M69</f>
        <v>0</v>
      </c>
      <c r="N68" s="83" t="e">
        <f t="shared" si="2"/>
        <v>#DIV/0!</v>
      </c>
      <c r="O68" s="79">
        <v>105.7</v>
      </c>
      <c r="P68" s="82">
        <f>P69</f>
        <v>0</v>
      </c>
      <c r="Q68" s="83" t="e">
        <f t="shared" si="3"/>
        <v>#DIV/0!</v>
      </c>
      <c r="R68" s="79">
        <v>104.9</v>
      </c>
    </row>
    <row r="69" spans="2:18" s="10" customFormat="1" ht="30" customHeight="1" x14ac:dyDescent="0.25">
      <c r="B69" s="34"/>
      <c r="C69" s="33"/>
      <c r="D69" s="78"/>
      <c r="E69" s="82"/>
      <c r="F69" s="82">
        <v>107.4</v>
      </c>
      <c r="G69" s="82"/>
      <c r="H69" s="83" t="e">
        <f t="shared" si="0"/>
        <v>#DIV/0!</v>
      </c>
      <c r="I69" s="79">
        <v>111.4</v>
      </c>
      <c r="J69" s="82"/>
      <c r="K69" s="83" t="e">
        <f t="shared" si="1"/>
        <v>#DIV/0!</v>
      </c>
      <c r="L69" s="79">
        <v>107.1</v>
      </c>
      <c r="M69" s="82"/>
      <c r="N69" s="83" t="e">
        <f t="shared" si="2"/>
        <v>#DIV/0!</v>
      </c>
      <c r="O69" s="79">
        <v>105.7</v>
      </c>
      <c r="P69" s="82"/>
      <c r="Q69" s="83" t="e">
        <f t="shared" si="3"/>
        <v>#DIV/0!</v>
      </c>
      <c r="R69" s="79">
        <v>104.9</v>
      </c>
    </row>
    <row r="70" spans="2:18" s="10" customFormat="1" ht="30" customHeight="1" x14ac:dyDescent="0.25">
      <c r="B70" s="34" t="s">
        <v>104</v>
      </c>
      <c r="C70" s="33" t="s">
        <v>41</v>
      </c>
      <c r="D70" s="78">
        <f>D71</f>
        <v>0</v>
      </c>
      <c r="E70" s="85"/>
      <c r="F70" s="82">
        <v>107.4</v>
      </c>
      <c r="G70" s="85">
        <f t="shared" ref="G70" si="10">G71</f>
        <v>0</v>
      </c>
      <c r="H70" s="83" t="e">
        <f t="shared" si="0"/>
        <v>#DIV/0!</v>
      </c>
      <c r="I70" s="79">
        <v>111.4</v>
      </c>
      <c r="J70" s="82">
        <f>J71</f>
        <v>0</v>
      </c>
      <c r="K70" s="83" t="e">
        <f t="shared" si="1"/>
        <v>#DIV/0!</v>
      </c>
      <c r="L70" s="79">
        <v>107.1</v>
      </c>
      <c r="M70" s="82">
        <f>M71</f>
        <v>0</v>
      </c>
      <c r="N70" s="83" t="e">
        <f t="shared" si="2"/>
        <v>#DIV/0!</v>
      </c>
      <c r="O70" s="79">
        <v>105.7</v>
      </c>
      <c r="P70" s="82">
        <f>P71</f>
        <v>0</v>
      </c>
      <c r="Q70" s="83" t="e">
        <f t="shared" si="3"/>
        <v>#DIV/0!</v>
      </c>
      <c r="R70" s="79">
        <v>104.9</v>
      </c>
    </row>
    <row r="71" spans="2:18" s="10" customFormat="1" ht="30" customHeight="1" x14ac:dyDescent="0.25">
      <c r="B71" s="34"/>
      <c r="C71" s="33"/>
      <c r="D71" s="78"/>
      <c r="E71" s="82"/>
      <c r="F71" s="82">
        <v>107.4</v>
      </c>
      <c r="G71" s="82"/>
      <c r="H71" s="83" t="e">
        <f t="shared" si="0"/>
        <v>#DIV/0!</v>
      </c>
      <c r="I71" s="79">
        <v>111.4</v>
      </c>
      <c r="J71" s="82"/>
      <c r="K71" s="83" t="e">
        <f t="shared" si="1"/>
        <v>#DIV/0!</v>
      </c>
      <c r="L71" s="79">
        <v>107.1</v>
      </c>
      <c r="M71" s="82"/>
      <c r="N71" s="83" t="e">
        <f t="shared" si="2"/>
        <v>#DIV/0!</v>
      </c>
      <c r="O71" s="79">
        <v>105.7</v>
      </c>
      <c r="P71" s="82"/>
      <c r="Q71" s="83" t="e">
        <f t="shared" si="3"/>
        <v>#DIV/0!</v>
      </c>
      <c r="R71" s="79">
        <v>104.9</v>
      </c>
    </row>
    <row r="72" spans="2:18" s="10" customFormat="1" ht="60" customHeight="1" x14ac:dyDescent="0.25">
      <c r="B72" s="34" t="s">
        <v>105</v>
      </c>
      <c r="C72" s="33" t="s">
        <v>42</v>
      </c>
      <c r="D72" s="78">
        <f>D73+D74</f>
        <v>0</v>
      </c>
      <c r="E72" s="85"/>
      <c r="F72" s="82">
        <v>107.4</v>
      </c>
      <c r="G72" s="85">
        <f t="shared" ref="G72" si="11">G73+G74</f>
        <v>0</v>
      </c>
      <c r="H72" s="83" t="e">
        <f t="shared" si="0"/>
        <v>#DIV/0!</v>
      </c>
      <c r="I72" s="79">
        <v>111.4</v>
      </c>
      <c r="J72" s="82">
        <f>J73+J74</f>
        <v>0</v>
      </c>
      <c r="K72" s="83" t="e">
        <f t="shared" si="1"/>
        <v>#DIV/0!</v>
      </c>
      <c r="L72" s="79">
        <v>107.1</v>
      </c>
      <c r="M72" s="82">
        <f>M73+M74</f>
        <v>0</v>
      </c>
      <c r="N72" s="83" t="e">
        <f t="shared" si="2"/>
        <v>#DIV/0!</v>
      </c>
      <c r="O72" s="79">
        <v>105.7</v>
      </c>
      <c r="P72" s="82">
        <f>P73+P74</f>
        <v>0</v>
      </c>
      <c r="Q72" s="83" t="e">
        <f t="shared" si="3"/>
        <v>#DIV/0!</v>
      </c>
      <c r="R72" s="79">
        <v>104.9</v>
      </c>
    </row>
    <row r="73" spans="2:18" s="10" customFormat="1" ht="30" customHeight="1" x14ac:dyDescent="0.25">
      <c r="B73" s="34"/>
      <c r="C73" s="33"/>
      <c r="D73" s="78"/>
      <c r="E73" s="82"/>
      <c r="F73" s="82">
        <v>107.4</v>
      </c>
      <c r="G73" s="82"/>
      <c r="H73" s="83" t="e">
        <f t="shared" si="0"/>
        <v>#DIV/0!</v>
      </c>
      <c r="I73" s="79">
        <v>111.4</v>
      </c>
      <c r="J73" s="82"/>
      <c r="K73" s="83" t="e">
        <f t="shared" si="1"/>
        <v>#DIV/0!</v>
      </c>
      <c r="L73" s="79">
        <v>107.1</v>
      </c>
      <c r="M73" s="82"/>
      <c r="N73" s="83" t="e">
        <f t="shared" si="2"/>
        <v>#DIV/0!</v>
      </c>
      <c r="O73" s="79">
        <v>105.7</v>
      </c>
      <c r="P73" s="82"/>
      <c r="Q73" s="83" t="e">
        <f t="shared" si="3"/>
        <v>#DIV/0!</v>
      </c>
      <c r="R73" s="79">
        <v>104.9</v>
      </c>
    </row>
    <row r="74" spans="2:18" s="10" customFormat="1" ht="30" customHeight="1" x14ac:dyDescent="0.25">
      <c r="B74" s="34"/>
      <c r="C74" s="33"/>
      <c r="D74" s="78"/>
      <c r="E74" s="82"/>
      <c r="F74" s="82">
        <v>107.4</v>
      </c>
      <c r="G74" s="82"/>
      <c r="H74" s="83" t="e">
        <f t="shared" si="0"/>
        <v>#DIV/0!</v>
      </c>
      <c r="I74" s="79">
        <v>111.4</v>
      </c>
      <c r="J74" s="82"/>
      <c r="K74" s="83" t="e">
        <f t="shared" si="1"/>
        <v>#DIV/0!</v>
      </c>
      <c r="L74" s="79">
        <v>107.1</v>
      </c>
      <c r="M74" s="82"/>
      <c r="N74" s="83" t="e">
        <f t="shared" si="2"/>
        <v>#DIV/0!</v>
      </c>
      <c r="O74" s="79">
        <v>105.7</v>
      </c>
      <c r="P74" s="82"/>
      <c r="Q74" s="83" t="e">
        <f t="shared" si="3"/>
        <v>#DIV/0!</v>
      </c>
      <c r="R74" s="79">
        <v>104.9</v>
      </c>
    </row>
    <row r="75" spans="2:18" s="10" customFormat="1" ht="30" customHeight="1" x14ac:dyDescent="0.25">
      <c r="B75" s="34" t="s">
        <v>106</v>
      </c>
      <c r="C75" s="33" t="s">
        <v>43</v>
      </c>
      <c r="D75" s="78">
        <f>D76+D77</f>
        <v>0</v>
      </c>
      <c r="E75" s="85"/>
      <c r="F75" s="82">
        <v>107.4</v>
      </c>
      <c r="G75" s="85">
        <f t="shared" ref="G75" si="12">G76+G77</f>
        <v>0</v>
      </c>
      <c r="H75" s="83" t="e">
        <f t="shared" ref="H75:H138" si="13">G75/D75/I75*10000</f>
        <v>#DIV/0!</v>
      </c>
      <c r="I75" s="79">
        <v>111.4</v>
      </c>
      <c r="J75" s="82">
        <f>J76+J77</f>
        <v>0</v>
      </c>
      <c r="K75" s="83" t="e">
        <f t="shared" ref="K75:K138" si="14">J75/G75/L75*10000</f>
        <v>#DIV/0!</v>
      </c>
      <c r="L75" s="79">
        <v>107.1</v>
      </c>
      <c r="M75" s="82">
        <f>M76+M77</f>
        <v>0</v>
      </c>
      <c r="N75" s="83" t="e">
        <f t="shared" ref="N75:N138" si="15">M75/J75/O75*10000</f>
        <v>#DIV/0!</v>
      </c>
      <c r="O75" s="79">
        <v>105.7</v>
      </c>
      <c r="P75" s="82">
        <f>P76+P77</f>
        <v>0</v>
      </c>
      <c r="Q75" s="83" t="e">
        <f t="shared" ref="Q75:Q138" si="16">P75/M75/R75*10000</f>
        <v>#DIV/0!</v>
      </c>
      <c r="R75" s="79">
        <v>104.9</v>
      </c>
    </row>
    <row r="76" spans="2:18" s="10" customFormat="1" ht="30" customHeight="1" x14ac:dyDescent="0.25">
      <c r="B76" s="34"/>
      <c r="C76" s="33"/>
      <c r="D76" s="78"/>
      <c r="E76" s="82"/>
      <c r="F76" s="82">
        <v>107.4</v>
      </c>
      <c r="G76" s="82"/>
      <c r="H76" s="83" t="e">
        <f t="shared" si="13"/>
        <v>#DIV/0!</v>
      </c>
      <c r="I76" s="79">
        <v>111.4</v>
      </c>
      <c r="J76" s="82"/>
      <c r="K76" s="83" t="e">
        <f t="shared" si="14"/>
        <v>#DIV/0!</v>
      </c>
      <c r="L76" s="79">
        <v>107.1</v>
      </c>
      <c r="M76" s="82"/>
      <c r="N76" s="83" t="e">
        <f t="shared" si="15"/>
        <v>#DIV/0!</v>
      </c>
      <c r="O76" s="79">
        <v>105.7</v>
      </c>
      <c r="P76" s="82"/>
      <c r="Q76" s="83" t="e">
        <f t="shared" si="16"/>
        <v>#DIV/0!</v>
      </c>
      <c r="R76" s="79">
        <v>104.9</v>
      </c>
    </row>
    <row r="77" spans="2:18" s="10" customFormat="1" ht="30" customHeight="1" x14ac:dyDescent="0.25">
      <c r="B77" s="34"/>
      <c r="C77" s="33"/>
      <c r="D77" s="78"/>
      <c r="E77" s="82"/>
      <c r="F77" s="82">
        <v>107.4</v>
      </c>
      <c r="G77" s="82"/>
      <c r="H77" s="83" t="e">
        <f t="shared" si="13"/>
        <v>#DIV/0!</v>
      </c>
      <c r="I77" s="79">
        <v>111.4</v>
      </c>
      <c r="J77" s="82"/>
      <c r="K77" s="83" t="e">
        <f t="shared" si="14"/>
        <v>#DIV/0!</v>
      </c>
      <c r="L77" s="79">
        <v>107.1</v>
      </c>
      <c r="M77" s="82"/>
      <c r="N77" s="83" t="e">
        <f t="shared" si="15"/>
        <v>#DIV/0!</v>
      </c>
      <c r="O77" s="79">
        <v>105.7</v>
      </c>
      <c r="P77" s="82"/>
      <c r="Q77" s="83" t="e">
        <f t="shared" si="16"/>
        <v>#DIV/0!</v>
      </c>
      <c r="R77" s="79">
        <v>104.9</v>
      </c>
    </row>
    <row r="78" spans="2:18" s="10" customFormat="1" ht="42.75" customHeight="1" x14ac:dyDescent="0.25">
      <c r="B78" s="34" t="s">
        <v>107</v>
      </c>
      <c r="C78" s="33" t="s">
        <v>44</v>
      </c>
      <c r="D78" s="78">
        <f>D79+D80</f>
        <v>0</v>
      </c>
      <c r="E78" s="85"/>
      <c r="F78" s="82">
        <v>107.4</v>
      </c>
      <c r="G78" s="85">
        <f t="shared" ref="G78" si="17">G79+G80</f>
        <v>0</v>
      </c>
      <c r="H78" s="83" t="e">
        <f t="shared" si="13"/>
        <v>#DIV/0!</v>
      </c>
      <c r="I78" s="79">
        <v>111.4</v>
      </c>
      <c r="J78" s="82">
        <f>J79+J80</f>
        <v>0</v>
      </c>
      <c r="K78" s="83" t="e">
        <f t="shared" si="14"/>
        <v>#DIV/0!</v>
      </c>
      <c r="L78" s="79">
        <v>107.1</v>
      </c>
      <c r="M78" s="82">
        <f>M79+M80</f>
        <v>0</v>
      </c>
      <c r="N78" s="83" t="e">
        <f t="shared" si="15"/>
        <v>#DIV/0!</v>
      </c>
      <c r="O78" s="79">
        <v>105.7</v>
      </c>
      <c r="P78" s="82">
        <f>P79+P80</f>
        <v>0</v>
      </c>
      <c r="Q78" s="83" t="e">
        <f t="shared" si="16"/>
        <v>#DIV/0!</v>
      </c>
      <c r="R78" s="79">
        <v>104.9</v>
      </c>
    </row>
    <row r="79" spans="2:18" s="10" customFormat="1" ht="30" customHeight="1" x14ac:dyDescent="0.25">
      <c r="B79" s="34"/>
      <c r="C79" s="33"/>
      <c r="D79" s="78"/>
      <c r="E79" s="82"/>
      <c r="F79" s="82">
        <v>107.4</v>
      </c>
      <c r="G79" s="82"/>
      <c r="H79" s="83" t="e">
        <f t="shared" si="13"/>
        <v>#DIV/0!</v>
      </c>
      <c r="I79" s="79">
        <v>111.4</v>
      </c>
      <c r="J79" s="82"/>
      <c r="K79" s="83" t="e">
        <f t="shared" si="14"/>
        <v>#DIV/0!</v>
      </c>
      <c r="L79" s="79">
        <v>107.1</v>
      </c>
      <c r="M79" s="82"/>
      <c r="N79" s="83" t="e">
        <f t="shared" si="15"/>
        <v>#DIV/0!</v>
      </c>
      <c r="O79" s="79">
        <v>105.7</v>
      </c>
      <c r="P79" s="82"/>
      <c r="Q79" s="83" t="e">
        <f t="shared" si="16"/>
        <v>#DIV/0!</v>
      </c>
      <c r="R79" s="79">
        <v>104.9</v>
      </c>
    </row>
    <row r="80" spans="2:18" s="10" customFormat="1" ht="30" customHeight="1" x14ac:dyDescent="0.25">
      <c r="B80" s="34"/>
      <c r="C80" s="33"/>
      <c r="D80" s="78"/>
      <c r="E80" s="82"/>
      <c r="F80" s="82">
        <v>107.4</v>
      </c>
      <c r="G80" s="82"/>
      <c r="H80" s="83" t="e">
        <f t="shared" si="13"/>
        <v>#DIV/0!</v>
      </c>
      <c r="I80" s="79">
        <v>111.4</v>
      </c>
      <c r="J80" s="82"/>
      <c r="K80" s="83" t="e">
        <f t="shared" si="14"/>
        <v>#DIV/0!</v>
      </c>
      <c r="L80" s="79">
        <v>107.1</v>
      </c>
      <c r="M80" s="82"/>
      <c r="N80" s="83" t="e">
        <f t="shared" si="15"/>
        <v>#DIV/0!</v>
      </c>
      <c r="O80" s="79">
        <v>105.7</v>
      </c>
      <c r="P80" s="82"/>
      <c r="Q80" s="83" t="e">
        <f t="shared" si="16"/>
        <v>#DIV/0!</v>
      </c>
      <c r="R80" s="79">
        <v>104.9</v>
      </c>
    </row>
    <row r="81" spans="2:18" s="10" customFormat="1" ht="30" customHeight="1" x14ac:dyDescent="0.25">
      <c r="B81" s="34" t="s">
        <v>108</v>
      </c>
      <c r="C81" s="33" t="s">
        <v>125</v>
      </c>
      <c r="D81" s="78">
        <f>D82+D83</f>
        <v>0</v>
      </c>
      <c r="E81" s="82"/>
      <c r="F81" s="82">
        <v>107.4</v>
      </c>
      <c r="G81" s="82">
        <f>G82+G83</f>
        <v>0</v>
      </c>
      <c r="H81" s="83" t="e">
        <f t="shared" si="13"/>
        <v>#DIV/0!</v>
      </c>
      <c r="I81" s="79">
        <v>111.4</v>
      </c>
      <c r="J81" s="82">
        <f>J82+J83</f>
        <v>0</v>
      </c>
      <c r="K81" s="83" t="e">
        <f t="shared" si="14"/>
        <v>#DIV/0!</v>
      </c>
      <c r="L81" s="79">
        <v>107.1</v>
      </c>
      <c r="M81" s="82">
        <f>M82+M82</f>
        <v>0</v>
      </c>
      <c r="N81" s="83" t="e">
        <f t="shared" si="15"/>
        <v>#DIV/0!</v>
      </c>
      <c r="O81" s="79">
        <v>105.7</v>
      </c>
      <c r="P81" s="82">
        <f>P82+P83</f>
        <v>0</v>
      </c>
      <c r="Q81" s="83" t="e">
        <f t="shared" si="16"/>
        <v>#DIV/0!</v>
      </c>
      <c r="R81" s="79">
        <v>104.9</v>
      </c>
    </row>
    <row r="82" spans="2:18" s="10" customFormat="1" ht="30" customHeight="1" x14ac:dyDescent="0.25">
      <c r="B82" s="34"/>
      <c r="C82" s="33"/>
      <c r="D82" s="78"/>
      <c r="E82" s="82"/>
      <c r="F82" s="82">
        <v>107.4</v>
      </c>
      <c r="G82" s="82"/>
      <c r="H82" s="83" t="e">
        <f t="shared" si="13"/>
        <v>#DIV/0!</v>
      </c>
      <c r="I82" s="79">
        <v>111.4</v>
      </c>
      <c r="J82" s="82"/>
      <c r="K82" s="83" t="e">
        <f t="shared" si="14"/>
        <v>#DIV/0!</v>
      </c>
      <c r="L82" s="79">
        <v>107.1</v>
      </c>
      <c r="M82" s="82"/>
      <c r="N82" s="83" t="e">
        <f t="shared" si="15"/>
        <v>#DIV/0!</v>
      </c>
      <c r="O82" s="79">
        <v>105.7</v>
      </c>
      <c r="P82" s="82"/>
      <c r="Q82" s="83" t="e">
        <f t="shared" si="16"/>
        <v>#DIV/0!</v>
      </c>
      <c r="R82" s="79">
        <v>104.9</v>
      </c>
    </row>
    <row r="83" spans="2:18" s="10" customFormat="1" ht="30" customHeight="1" x14ac:dyDescent="0.25">
      <c r="B83" s="34"/>
      <c r="C83" s="33"/>
      <c r="D83" s="78"/>
      <c r="E83" s="82"/>
      <c r="F83" s="82">
        <v>107.4</v>
      </c>
      <c r="G83" s="82"/>
      <c r="H83" s="83" t="e">
        <f t="shared" si="13"/>
        <v>#DIV/0!</v>
      </c>
      <c r="I83" s="79">
        <v>111.4</v>
      </c>
      <c r="J83" s="82"/>
      <c r="K83" s="83" t="e">
        <f t="shared" si="14"/>
        <v>#DIV/0!</v>
      </c>
      <c r="L83" s="79">
        <v>107.1</v>
      </c>
      <c r="M83" s="82"/>
      <c r="N83" s="83" t="e">
        <f t="shared" si="15"/>
        <v>#DIV/0!</v>
      </c>
      <c r="O83" s="79">
        <v>105.7</v>
      </c>
      <c r="P83" s="82"/>
      <c r="Q83" s="83" t="e">
        <f t="shared" si="16"/>
        <v>#DIV/0!</v>
      </c>
      <c r="R83" s="79">
        <v>104.9</v>
      </c>
    </row>
    <row r="84" spans="2:18" s="10" customFormat="1" ht="48.75" customHeight="1" x14ac:dyDescent="0.25">
      <c r="B84" s="34" t="s">
        <v>109</v>
      </c>
      <c r="C84" s="33" t="s">
        <v>126</v>
      </c>
      <c r="D84" s="78">
        <f>D85+D86</f>
        <v>0</v>
      </c>
      <c r="E84" s="82"/>
      <c r="F84" s="82">
        <v>107.4</v>
      </c>
      <c r="G84" s="82">
        <f>G85+G86</f>
        <v>0</v>
      </c>
      <c r="H84" s="83" t="e">
        <f t="shared" si="13"/>
        <v>#DIV/0!</v>
      </c>
      <c r="I84" s="79">
        <v>111.4</v>
      </c>
      <c r="J84" s="82">
        <f>J85+J86</f>
        <v>0</v>
      </c>
      <c r="K84" s="83" t="e">
        <f t="shared" si="14"/>
        <v>#DIV/0!</v>
      </c>
      <c r="L84" s="79">
        <v>107.1</v>
      </c>
      <c r="M84" s="82">
        <f>M85+M86</f>
        <v>0</v>
      </c>
      <c r="N84" s="83" t="e">
        <f t="shared" si="15"/>
        <v>#DIV/0!</v>
      </c>
      <c r="O84" s="79">
        <v>105.7</v>
      </c>
      <c r="P84" s="82">
        <f>P85+P86</f>
        <v>0</v>
      </c>
      <c r="Q84" s="83" t="e">
        <f t="shared" si="16"/>
        <v>#DIV/0!</v>
      </c>
      <c r="R84" s="79">
        <v>104.9</v>
      </c>
    </row>
    <row r="85" spans="2:18" s="10" customFormat="1" ht="30" customHeight="1" x14ac:dyDescent="0.25">
      <c r="B85" s="34"/>
      <c r="C85" s="33"/>
      <c r="D85" s="78"/>
      <c r="E85" s="82"/>
      <c r="F85" s="82">
        <v>107.4</v>
      </c>
      <c r="G85" s="82"/>
      <c r="H85" s="83" t="e">
        <f t="shared" si="13"/>
        <v>#DIV/0!</v>
      </c>
      <c r="I85" s="79">
        <v>111.4</v>
      </c>
      <c r="J85" s="82"/>
      <c r="K85" s="83" t="e">
        <f t="shared" si="14"/>
        <v>#DIV/0!</v>
      </c>
      <c r="L85" s="79">
        <v>107.1</v>
      </c>
      <c r="M85" s="82"/>
      <c r="N85" s="83" t="e">
        <f t="shared" si="15"/>
        <v>#DIV/0!</v>
      </c>
      <c r="O85" s="79">
        <v>105.7</v>
      </c>
      <c r="P85" s="82"/>
      <c r="Q85" s="83" t="e">
        <f t="shared" si="16"/>
        <v>#DIV/0!</v>
      </c>
      <c r="R85" s="79">
        <v>104.9</v>
      </c>
    </row>
    <row r="86" spans="2:18" s="10" customFormat="1" ht="30" customHeight="1" x14ac:dyDescent="0.25">
      <c r="B86" s="34"/>
      <c r="C86" s="33"/>
      <c r="D86" s="78"/>
      <c r="E86" s="82"/>
      <c r="F86" s="82">
        <v>107.4</v>
      </c>
      <c r="G86" s="82"/>
      <c r="H86" s="83" t="e">
        <f t="shared" si="13"/>
        <v>#DIV/0!</v>
      </c>
      <c r="I86" s="79">
        <v>111.4</v>
      </c>
      <c r="J86" s="82"/>
      <c r="K86" s="83" t="e">
        <f t="shared" si="14"/>
        <v>#DIV/0!</v>
      </c>
      <c r="L86" s="79">
        <v>107.1</v>
      </c>
      <c r="M86" s="82"/>
      <c r="N86" s="83" t="e">
        <f t="shared" si="15"/>
        <v>#DIV/0!</v>
      </c>
      <c r="O86" s="79">
        <v>105.7</v>
      </c>
      <c r="P86" s="82"/>
      <c r="Q86" s="83" t="e">
        <f t="shared" si="16"/>
        <v>#DIV/0!</v>
      </c>
      <c r="R86" s="79">
        <v>104.9</v>
      </c>
    </row>
    <row r="87" spans="2:18" s="10" customFormat="1" ht="35.25" customHeight="1" x14ac:dyDescent="0.25">
      <c r="B87" s="34" t="s">
        <v>110</v>
      </c>
      <c r="C87" s="33" t="s">
        <v>45</v>
      </c>
      <c r="D87" s="78">
        <f>D88+D89</f>
        <v>0</v>
      </c>
      <c r="E87" s="82"/>
      <c r="F87" s="82">
        <v>107.4</v>
      </c>
      <c r="G87" s="82">
        <f>G88+G89</f>
        <v>0</v>
      </c>
      <c r="H87" s="83" t="e">
        <f t="shared" si="13"/>
        <v>#DIV/0!</v>
      </c>
      <c r="I87" s="79">
        <v>111.4</v>
      </c>
      <c r="J87" s="82">
        <f>J88+J89</f>
        <v>0</v>
      </c>
      <c r="K87" s="83" t="e">
        <f t="shared" si="14"/>
        <v>#DIV/0!</v>
      </c>
      <c r="L87" s="79">
        <v>107.1</v>
      </c>
      <c r="M87" s="82">
        <f>M88+M89</f>
        <v>0</v>
      </c>
      <c r="N87" s="83" t="e">
        <f t="shared" si="15"/>
        <v>#DIV/0!</v>
      </c>
      <c r="O87" s="79">
        <v>105.7</v>
      </c>
      <c r="P87" s="82">
        <f>P88+P89</f>
        <v>0</v>
      </c>
      <c r="Q87" s="83" t="e">
        <f t="shared" si="16"/>
        <v>#DIV/0!</v>
      </c>
      <c r="R87" s="79">
        <v>104.9</v>
      </c>
    </row>
    <row r="88" spans="2:18" s="10" customFormat="1" ht="30" customHeight="1" x14ac:dyDescent="0.25">
      <c r="B88" s="34"/>
      <c r="C88" s="33"/>
      <c r="D88" s="78"/>
      <c r="E88" s="82"/>
      <c r="F88" s="82">
        <v>107.4</v>
      </c>
      <c r="G88" s="82"/>
      <c r="H88" s="83" t="e">
        <f t="shared" si="13"/>
        <v>#DIV/0!</v>
      </c>
      <c r="I88" s="79">
        <v>111.4</v>
      </c>
      <c r="J88" s="82"/>
      <c r="K88" s="83" t="e">
        <f t="shared" si="14"/>
        <v>#DIV/0!</v>
      </c>
      <c r="L88" s="79">
        <v>107.1</v>
      </c>
      <c r="M88" s="82"/>
      <c r="N88" s="83" t="e">
        <f t="shared" si="15"/>
        <v>#DIV/0!</v>
      </c>
      <c r="O88" s="79">
        <v>105.7</v>
      </c>
      <c r="P88" s="82"/>
      <c r="Q88" s="83" t="e">
        <f t="shared" si="16"/>
        <v>#DIV/0!</v>
      </c>
      <c r="R88" s="79">
        <v>104.9</v>
      </c>
    </row>
    <row r="89" spans="2:18" s="10" customFormat="1" ht="30" customHeight="1" x14ac:dyDescent="0.25">
      <c r="B89" s="34"/>
      <c r="C89" s="33"/>
      <c r="D89" s="78"/>
      <c r="E89" s="82"/>
      <c r="F89" s="82">
        <v>107.4</v>
      </c>
      <c r="G89" s="82"/>
      <c r="H89" s="83" t="e">
        <f t="shared" si="13"/>
        <v>#DIV/0!</v>
      </c>
      <c r="I89" s="79">
        <v>111.4</v>
      </c>
      <c r="J89" s="82"/>
      <c r="K89" s="83" t="e">
        <f t="shared" si="14"/>
        <v>#DIV/0!</v>
      </c>
      <c r="L89" s="79">
        <v>107.1</v>
      </c>
      <c r="M89" s="82"/>
      <c r="N89" s="83" t="e">
        <f t="shared" si="15"/>
        <v>#DIV/0!</v>
      </c>
      <c r="O89" s="79">
        <v>105.7</v>
      </c>
      <c r="P89" s="82"/>
      <c r="Q89" s="83" t="e">
        <f t="shared" si="16"/>
        <v>#DIV/0!</v>
      </c>
      <c r="R89" s="79">
        <v>104.9</v>
      </c>
    </row>
    <row r="90" spans="2:18" s="10" customFormat="1" ht="30" customHeight="1" x14ac:dyDescent="0.25">
      <c r="B90" s="34" t="s">
        <v>111</v>
      </c>
      <c r="C90" s="33" t="s">
        <v>46</v>
      </c>
      <c r="D90" s="78">
        <f>D91+D92</f>
        <v>0</v>
      </c>
      <c r="E90" s="82"/>
      <c r="F90" s="82">
        <v>107.4</v>
      </c>
      <c r="G90" s="82">
        <f>G91+G92</f>
        <v>0</v>
      </c>
      <c r="H90" s="83" t="e">
        <f t="shared" si="13"/>
        <v>#DIV/0!</v>
      </c>
      <c r="I90" s="79">
        <v>111.4</v>
      </c>
      <c r="J90" s="82">
        <f>J91+J92</f>
        <v>0</v>
      </c>
      <c r="K90" s="83" t="e">
        <f t="shared" si="14"/>
        <v>#DIV/0!</v>
      </c>
      <c r="L90" s="79">
        <v>107.1</v>
      </c>
      <c r="M90" s="82">
        <f>M91+M92</f>
        <v>0</v>
      </c>
      <c r="N90" s="83" t="e">
        <f t="shared" si="15"/>
        <v>#DIV/0!</v>
      </c>
      <c r="O90" s="79">
        <v>105.7</v>
      </c>
      <c r="P90" s="82">
        <f>P91+P92</f>
        <v>0</v>
      </c>
      <c r="Q90" s="83" t="e">
        <f t="shared" si="16"/>
        <v>#DIV/0!</v>
      </c>
      <c r="R90" s="79">
        <v>104.9</v>
      </c>
    </row>
    <row r="91" spans="2:18" s="10" customFormat="1" ht="30" customHeight="1" x14ac:dyDescent="0.25">
      <c r="B91" s="34"/>
      <c r="C91" s="33"/>
      <c r="D91" s="78"/>
      <c r="E91" s="82"/>
      <c r="F91" s="82">
        <v>107.4</v>
      </c>
      <c r="G91" s="82"/>
      <c r="H91" s="83" t="e">
        <f t="shared" si="13"/>
        <v>#DIV/0!</v>
      </c>
      <c r="I91" s="79">
        <v>111.4</v>
      </c>
      <c r="J91" s="82"/>
      <c r="K91" s="83" t="e">
        <f t="shared" si="14"/>
        <v>#DIV/0!</v>
      </c>
      <c r="L91" s="79">
        <v>107.1</v>
      </c>
      <c r="M91" s="82"/>
      <c r="N91" s="83" t="e">
        <f t="shared" si="15"/>
        <v>#DIV/0!</v>
      </c>
      <c r="O91" s="79">
        <v>105.7</v>
      </c>
      <c r="P91" s="82"/>
      <c r="Q91" s="83" t="e">
        <f t="shared" si="16"/>
        <v>#DIV/0!</v>
      </c>
      <c r="R91" s="79">
        <v>104.9</v>
      </c>
    </row>
    <row r="92" spans="2:18" s="10" customFormat="1" ht="30" customHeight="1" x14ac:dyDescent="0.25">
      <c r="B92" s="34"/>
      <c r="C92" s="33"/>
      <c r="D92" s="78"/>
      <c r="E92" s="82"/>
      <c r="F92" s="82">
        <v>107.4</v>
      </c>
      <c r="G92" s="82"/>
      <c r="H92" s="83" t="e">
        <f t="shared" si="13"/>
        <v>#DIV/0!</v>
      </c>
      <c r="I92" s="79">
        <v>111.4</v>
      </c>
      <c r="J92" s="82"/>
      <c r="K92" s="83" t="e">
        <f t="shared" si="14"/>
        <v>#DIV/0!</v>
      </c>
      <c r="L92" s="79">
        <v>107.1</v>
      </c>
      <c r="M92" s="82"/>
      <c r="N92" s="83" t="e">
        <f t="shared" si="15"/>
        <v>#DIV/0!</v>
      </c>
      <c r="O92" s="79">
        <v>105.7</v>
      </c>
      <c r="P92" s="82"/>
      <c r="Q92" s="83" t="e">
        <f t="shared" si="16"/>
        <v>#DIV/0!</v>
      </c>
      <c r="R92" s="79">
        <v>104.9</v>
      </c>
    </row>
    <row r="93" spans="2:18" s="10" customFormat="1" ht="44.25" customHeight="1" x14ac:dyDescent="0.25">
      <c r="B93" s="34" t="s">
        <v>112</v>
      </c>
      <c r="C93" s="33" t="s">
        <v>47</v>
      </c>
      <c r="D93" s="78">
        <f>D94+D95</f>
        <v>0</v>
      </c>
      <c r="E93" s="82"/>
      <c r="F93" s="82">
        <v>107.4</v>
      </c>
      <c r="G93" s="82">
        <f>G94+G95</f>
        <v>0</v>
      </c>
      <c r="H93" s="83" t="e">
        <f t="shared" si="13"/>
        <v>#DIV/0!</v>
      </c>
      <c r="I93" s="79">
        <v>111.4</v>
      </c>
      <c r="J93" s="82">
        <f>J94+J95</f>
        <v>0</v>
      </c>
      <c r="K93" s="83" t="e">
        <f t="shared" si="14"/>
        <v>#DIV/0!</v>
      </c>
      <c r="L93" s="79">
        <v>107.1</v>
      </c>
      <c r="M93" s="82">
        <f>M94+M95</f>
        <v>0</v>
      </c>
      <c r="N93" s="83" t="e">
        <f t="shared" si="15"/>
        <v>#DIV/0!</v>
      </c>
      <c r="O93" s="79">
        <v>105.7</v>
      </c>
      <c r="P93" s="82">
        <f>P94+P95</f>
        <v>0</v>
      </c>
      <c r="Q93" s="83" t="e">
        <f t="shared" si="16"/>
        <v>#DIV/0!</v>
      </c>
      <c r="R93" s="79">
        <v>104.9</v>
      </c>
    </row>
    <row r="94" spans="2:18" s="10" customFormat="1" ht="25.5" customHeight="1" x14ac:dyDescent="0.25">
      <c r="B94" s="34"/>
      <c r="C94" s="33"/>
      <c r="D94" s="78"/>
      <c r="E94" s="82"/>
      <c r="F94" s="82">
        <v>107.4</v>
      </c>
      <c r="G94" s="82"/>
      <c r="H94" s="83" t="e">
        <f t="shared" si="13"/>
        <v>#DIV/0!</v>
      </c>
      <c r="I94" s="79">
        <v>111.4</v>
      </c>
      <c r="J94" s="82"/>
      <c r="K94" s="83" t="e">
        <f t="shared" si="14"/>
        <v>#DIV/0!</v>
      </c>
      <c r="L94" s="79">
        <v>107.1</v>
      </c>
      <c r="M94" s="82"/>
      <c r="N94" s="83" t="e">
        <f t="shared" si="15"/>
        <v>#DIV/0!</v>
      </c>
      <c r="O94" s="79">
        <v>105.7</v>
      </c>
      <c r="P94" s="82"/>
      <c r="Q94" s="83" t="e">
        <f t="shared" si="16"/>
        <v>#DIV/0!</v>
      </c>
      <c r="R94" s="79">
        <v>104.9</v>
      </c>
    </row>
    <row r="95" spans="2:18" s="10" customFormat="1" ht="25.5" customHeight="1" x14ac:dyDescent="0.25">
      <c r="B95" s="34"/>
      <c r="C95" s="33"/>
      <c r="D95" s="78"/>
      <c r="E95" s="82"/>
      <c r="F95" s="82">
        <v>107.4</v>
      </c>
      <c r="G95" s="82"/>
      <c r="H95" s="83" t="e">
        <f t="shared" si="13"/>
        <v>#DIV/0!</v>
      </c>
      <c r="I95" s="79">
        <v>111.4</v>
      </c>
      <c r="J95" s="82"/>
      <c r="K95" s="83" t="e">
        <f t="shared" si="14"/>
        <v>#DIV/0!</v>
      </c>
      <c r="L95" s="79">
        <v>107.1</v>
      </c>
      <c r="M95" s="82"/>
      <c r="N95" s="83" t="e">
        <f t="shared" si="15"/>
        <v>#DIV/0!</v>
      </c>
      <c r="O95" s="79">
        <v>105.7</v>
      </c>
      <c r="P95" s="82"/>
      <c r="Q95" s="83" t="e">
        <f t="shared" si="16"/>
        <v>#DIV/0!</v>
      </c>
      <c r="R95" s="79">
        <v>104.9</v>
      </c>
    </row>
    <row r="96" spans="2:18" s="10" customFormat="1" ht="30.75" customHeight="1" x14ac:dyDescent="0.25">
      <c r="B96" s="34" t="s">
        <v>113</v>
      </c>
      <c r="C96" s="33" t="s">
        <v>48</v>
      </c>
      <c r="D96" s="78">
        <f>D97</f>
        <v>0</v>
      </c>
      <c r="E96" s="82"/>
      <c r="F96" s="82">
        <v>107.4</v>
      </c>
      <c r="G96" s="82">
        <f>G97</f>
        <v>0</v>
      </c>
      <c r="H96" s="83" t="e">
        <f t="shared" si="13"/>
        <v>#DIV/0!</v>
      </c>
      <c r="I96" s="79">
        <v>111.4</v>
      </c>
      <c r="J96" s="82">
        <f>J97</f>
        <v>0</v>
      </c>
      <c r="K96" s="83" t="e">
        <f t="shared" si="14"/>
        <v>#DIV/0!</v>
      </c>
      <c r="L96" s="79">
        <v>107.1</v>
      </c>
      <c r="M96" s="82">
        <f>M97</f>
        <v>0</v>
      </c>
      <c r="N96" s="83" t="e">
        <f t="shared" si="15"/>
        <v>#DIV/0!</v>
      </c>
      <c r="O96" s="79">
        <v>105.7</v>
      </c>
      <c r="P96" s="82">
        <f>P97</f>
        <v>0</v>
      </c>
      <c r="Q96" s="83" t="e">
        <f t="shared" si="16"/>
        <v>#DIV/0!</v>
      </c>
      <c r="R96" s="79">
        <v>104.9</v>
      </c>
    </row>
    <row r="97" spans="2:18" s="10" customFormat="1" ht="25.5" customHeight="1" x14ac:dyDescent="0.25">
      <c r="B97" s="34"/>
      <c r="C97" s="33"/>
      <c r="D97" s="78"/>
      <c r="E97" s="82"/>
      <c r="F97" s="82">
        <v>107.4</v>
      </c>
      <c r="G97" s="82"/>
      <c r="H97" s="83" t="e">
        <f t="shared" si="13"/>
        <v>#DIV/0!</v>
      </c>
      <c r="I97" s="79">
        <v>111.4</v>
      </c>
      <c r="J97" s="82"/>
      <c r="K97" s="83" t="e">
        <f t="shared" si="14"/>
        <v>#DIV/0!</v>
      </c>
      <c r="L97" s="79">
        <v>107.1</v>
      </c>
      <c r="M97" s="82"/>
      <c r="N97" s="83" t="e">
        <f t="shared" si="15"/>
        <v>#DIV/0!</v>
      </c>
      <c r="O97" s="79">
        <v>105.7</v>
      </c>
      <c r="P97" s="82"/>
      <c r="Q97" s="83" t="e">
        <f t="shared" si="16"/>
        <v>#DIV/0!</v>
      </c>
      <c r="R97" s="79">
        <v>104.9</v>
      </c>
    </row>
    <row r="98" spans="2:18" s="10" customFormat="1" ht="43.5" customHeight="1" x14ac:dyDescent="0.25">
      <c r="B98" s="34" t="s">
        <v>114</v>
      </c>
      <c r="C98" s="33" t="s">
        <v>49</v>
      </c>
      <c r="D98" s="78">
        <f>D99</f>
        <v>0</v>
      </c>
      <c r="E98" s="82"/>
      <c r="F98" s="82">
        <v>107.4</v>
      </c>
      <c r="G98" s="82">
        <f>G99</f>
        <v>0</v>
      </c>
      <c r="H98" s="83" t="e">
        <f t="shared" si="13"/>
        <v>#DIV/0!</v>
      </c>
      <c r="I98" s="79">
        <v>111.4</v>
      </c>
      <c r="J98" s="82">
        <f>J99</f>
        <v>0</v>
      </c>
      <c r="K98" s="83" t="e">
        <f t="shared" si="14"/>
        <v>#DIV/0!</v>
      </c>
      <c r="L98" s="79">
        <v>107.1</v>
      </c>
      <c r="M98" s="82">
        <f>M99</f>
        <v>0</v>
      </c>
      <c r="N98" s="83" t="e">
        <f t="shared" si="15"/>
        <v>#DIV/0!</v>
      </c>
      <c r="O98" s="79">
        <v>105.7</v>
      </c>
      <c r="P98" s="82">
        <f>P99</f>
        <v>0</v>
      </c>
      <c r="Q98" s="83" t="e">
        <f t="shared" si="16"/>
        <v>#DIV/0!</v>
      </c>
      <c r="R98" s="79">
        <v>104.9</v>
      </c>
    </row>
    <row r="99" spans="2:18" s="10" customFormat="1" ht="28.5" customHeight="1" x14ac:dyDescent="0.25">
      <c r="B99" s="34"/>
      <c r="C99" s="33"/>
      <c r="D99" s="78"/>
      <c r="E99" s="82"/>
      <c r="F99" s="82">
        <v>107.4</v>
      </c>
      <c r="G99" s="82"/>
      <c r="H99" s="83" t="e">
        <f t="shared" si="13"/>
        <v>#DIV/0!</v>
      </c>
      <c r="I99" s="79">
        <v>111.4</v>
      </c>
      <c r="J99" s="82"/>
      <c r="K99" s="83" t="e">
        <f t="shared" si="14"/>
        <v>#DIV/0!</v>
      </c>
      <c r="L99" s="79">
        <v>107.1</v>
      </c>
      <c r="M99" s="82"/>
      <c r="N99" s="83" t="e">
        <f t="shared" si="15"/>
        <v>#DIV/0!</v>
      </c>
      <c r="O99" s="79">
        <v>105.7</v>
      </c>
      <c r="P99" s="82"/>
      <c r="Q99" s="83" t="e">
        <f t="shared" si="16"/>
        <v>#DIV/0!</v>
      </c>
      <c r="R99" s="79">
        <v>104.9</v>
      </c>
    </row>
    <row r="100" spans="2:18" s="10" customFormat="1" ht="28.5" customHeight="1" x14ac:dyDescent="0.25">
      <c r="B100" s="34" t="s">
        <v>115</v>
      </c>
      <c r="C100" s="33" t="s">
        <v>50</v>
      </c>
      <c r="D100" s="78">
        <f>D101</f>
        <v>0</v>
      </c>
      <c r="E100" s="82"/>
      <c r="F100" s="82">
        <v>107.4</v>
      </c>
      <c r="G100" s="82">
        <f>G101</f>
        <v>0</v>
      </c>
      <c r="H100" s="83" t="e">
        <f t="shared" si="13"/>
        <v>#DIV/0!</v>
      </c>
      <c r="I100" s="79">
        <v>111.4</v>
      </c>
      <c r="J100" s="82">
        <f>J101</f>
        <v>0</v>
      </c>
      <c r="K100" s="83" t="e">
        <f t="shared" si="14"/>
        <v>#DIV/0!</v>
      </c>
      <c r="L100" s="79">
        <v>107.1</v>
      </c>
      <c r="M100" s="82">
        <f>M101</f>
        <v>0</v>
      </c>
      <c r="N100" s="83" t="e">
        <f t="shared" si="15"/>
        <v>#DIV/0!</v>
      </c>
      <c r="O100" s="79">
        <v>105.7</v>
      </c>
      <c r="P100" s="82">
        <f>P101</f>
        <v>0</v>
      </c>
      <c r="Q100" s="83" t="e">
        <f t="shared" si="16"/>
        <v>#DIV/0!</v>
      </c>
      <c r="R100" s="79">
        <v>104.9</v>
      </c>
    </row>
    <row r="101" spans="2:18" s="10" customFormat="1" ht="28.5" customHeight="1" x14ac:dyDescent="0.25">
      <c r="B101" s="34"/>
      <c r="C101" s="33"/>
      <c r="D101" s="78"/>
      <c r="E101" s="82"/>
      <c r="F101" s="82">
        <v>107.4</v>
      </c>
      <c r="G101" s="82"/>
      <c r="H101" s="83" t="e">
        <f t="shared" si="13"/>
        <v>#DIV/0!</v>
      </c>
      <c r="I101" s="79">
        <v>111.4</v>
      </c>
      <c r="J101" s="82"/>
      <c r="K101" s="83" t="e">
        <f t="shared" si="14"/>
        <v>#DIV/0!</v>
      </c>
      <c r="L101" s="79">
        <v>107.1</v>
      </c>
      <c r="M101" s="82"/>
      <c r="N101" s="83" t="e">
        <f t="shared" si="15"/>
        <v>#DIV/0!</v>
      </c>
      <c r="O101" s="79">
        <v>105.7</v>
      </c>
      <c r="P101" s="82"/>
      <c r="Q101" s="83" t="e">
        <f t="shared" si="16"/>
        <v>#DIV/0!</v>
      </c>
      <c r="R101" s="79">
        <v>104.9</v>
      </c>
    </row>
    <row r="102" spans="2:18" s="10" customFormat="1" ht="28.5" customHeight="1" x14ac:dyDescent="0.25">
      <c r="B102" s="34" t="s">
        <v>116</v>
      </c>
      <c r="C102" s="33" t="s">
        <v>51</v>
      </c>
      <c r="D102" s="78">
        <f>D103</f>
        <v>0</v>
      </c>
      <c r="E102" s="82"/>
      <c r="F102" s="82">
        <v>107.4</v>
      </c>
      <c r="G102" s="82">
        <f>G103</f>
        <v>0</v>
      </c>
      <c r="H102" s="83" t="e">
        <f t="shared" si="13"/>
        <v>#DIV/0!</v>
      </c>
      <c r="I102" s="79">
        <v>111.4</v>
      </c>
      <c r="J102" s="82">
        <f>J103</f>
        <v>0</v>
      </c>
      <c r="K102" s="83" t="e">
        <f t="shared" si="14"/>
        <v>#DIV/0!</v>
      </c>
      <c r="L102" s="79">
        <v>107.1</v>
      </c>
      <c r="M102" s="82">
        <f>M103</f>
        <v>0</v>
      </c>
      <c r="N102" s="83" t="e">
        <f t="shared" si="15"/>
        <v>#DIV/0!</v>
      </c>
      <c r="O102" s="79">
        <v>105.7</v>
      </c>
      <c r="P102" s="82">
        <f>P103</f>
        <v>0</v>
      </c>
      <c r="Q102" s="83" t="e">
        <f t="shared" si="16"/>
        <v>#DIV/0!</v>
      </c>
      <c r="R102" s="79">
        <v>104.9</v>
      </c>
    </row>
    <row r="103" spans="2:18" s="10" customFormat="1" ht="28.5" customHeight="1" x14ac:dyDescent="0.25">
      <c r="B103" s="34"/>
      <c r="C103" s="33"/>
      <c r="D103" s="78"/>
      <c r="E103" s="82"/>
      <c r="F103" s="82">
        <v>107.4</v>
      </c>
      <c r="G103" s="82"/>
      <c r="H103" s="83" t="e">
        <f t="shared" si="13"/>
        <v>#DIV/0!</v>
      </c>
      <c r="I103" s="79">
        <v>111.4</v>
      </c>
      <c r="J103" s="82"/>
      <c r="K103" s="83" t="e">
        <f t="shared" si="14"/>
        <v>#DIV/0!</v>
      </c>
      <c r="L103" s="79">
        <v>107.1</v>
      </c>
      <c r="M103" s="82"/>
      <c r="N103" s="83" t="e">
        <f t="shared" si="15"/>
        <v>#DIV/0!</v>
      </c>
      <c r="O103" s="79">
        <v>105.7</v>
      </c>
      <c r="P103" s="82"/>
      <c r="Q103" s="83" t="e">
        <f t="shared" si="16"/>
        <v>#DIV/0!</v>
      </c>
      <c r="R103" s="79">
        <v>104.9</v>
      </c>
    </row>
    <row r="104" spans="2:18" s="10" customFormat="1" ht="28.5" customHeight="1" x14ac:dyDescent="0.25">
      <c r="B104" s="34" t="s">
        <v>117</v>
      </c>
      <c r="C104" s="33" t="s">
        <v>52</v>
      </c>
      <c r="D104" s="78">
        <f>D105</f>
        <v>0</v>
      </c>
      <c r="E104" s="82"/>
      <c r="F104" s="82">
        <v>107.4</v>
      </c>
      <c r="G104" s="82">
        <f>G105</f>
        <v>0</v>
      </c>
      <c r="H104" s="83" t="e">
        <f t="shared" si="13"/>
        <v>#DIV/0!</v>
      </c>
      <c r="I104" s="79">
        <v>111.4</v>
      </c>
      <c r="J104" s="82">
        <f>J105</f>
        <v>0</v>
      </c>
      <c r="K104" s="83" t="e">
        <f t="shared" si="14"/>
        <v>#DIV/0!</v>
      </c>
      <c r="L104" s="79">
        <v>107.1</v>
      </c>
      <c r="M104" s="82">
        <f>M105</f>
        <v>0</v>
      </c>
      <c r="N104" s="83" t="e">
        <f t="shared" si="15"/>
        <v>#DIV/0!</v>
      </c>
      <c r="O104" s="79">
        <v>105.7</v>
      </c>
      <c r="P104" s="82">
        <f>P105</f>
        <v>0</v>
      </c>
      <c r="Q104" s="83" t="e">
        <f t="shared" si="16"/>
        <v>#DIV/0!</v>
      </c>
      <c r="R104" s="79">
        <v>104.9</v>
      </c>
    </row>
    <row r="105" spans="2:18" s="10" customFormat="1" ht="28.5" customHeight="1" x14ac:dyDescent="0.25">
      <c r="B105" s="34"/>
      <c r="C105" s="33"/>
      <c r="D105" s="78"/>
      <c r="E105" s="82"/>
      <c r="F105" s="82">
        <v>107.4</v>
      </c>
      <c r="G105" s="82"/>
      <c r="H105" s="83" t="e">
        <f t="shared" si="13"/>
        <v>#DIV/0!</v>
      </c>
      <c r="I105" s="79">
        <v>111.4</v>
      </c>
      <c r="J105" s="82"/>
      <c r="K105" s="83" t="e">
        <f t="shared" si="14"/>
        <v>#DIV/0!</v>
      </c>
      <c r="L105" s="79">
        <v>107.1</v>
      </c>
      <c r="M105" s="82"/>
      <c r="N105" s="83" t="e">
        <f t="shared" si="15"/>
        <v>#DIV/0!</v>
      </c>
      <c r="O105" s="79">
        <v>105.7</v>
      </c>
      <c r="P105" s="82"/>
      <c r="Q105" s="83" t="e">
        <f t="shared" si="16"/>
        <v>#DIV/0!</v>
      </c>
      <c r="R105" s="79">
        <v>104.9</v>
      </c>
    </row>
    <row r="106" spans="2:18" ht="30" customHeight="1" x14ac:dyDescent="0.25">
      <c r="B106" s="34" t="s">
        <v>23</v>
      </c>
      <c r="C106" s="33" t="s">
        <v>21</v>
      </c>
      <c r="D106" s="78">
        <f>D42</f>
        <v>0</v>
      </c>
      <c r="E106" s="82"/>
      <c r="F106" s="82">
        <v>107.4</v>
      </c>
      <c r="G106" s="82"/>
      <c r="H106" s="83" t="e">
        <f t="shared" si="13"/>
        <v>#DIV/0!</v>
      </c>
      <c r="I106" s="79">
        <v>111.4</v>
      </c>
      <c r="J106" s="82">
        <f>J41</f>
        <v>0</v>
      </c>
      <c r="K106" s="83" t="e">
        <f t="shared" si="14"/>
        <v>#DIV/0!</v>
      </c>
      <c r="L106" s="79">
        <v>107.1</v>
      </c>
      <c r="M106" s="82">
        <f t="shared" ref="M106:P106" si="18">M41</f>
        <v>0</v>
      </c>
      <c r="N106" s="83" t="e">
        <f t="shared" si="15"/>
        <v>#DIV/0!</v>
      </c>
      <c r="O106" s="79">
        <v>105.7</v>
      </c>
      <c r="P106" s="82">
        <f t="shared" si="18"/>
        <v>0</v>
      </c>
      <c r="Q106" s="83" t="e">
        <f t="shared" si="16"/>
        <v>#DIV/0!</v>
      </c>
      <c r="R106" s="79">
        <v>104.9</v>
      </c>
    </row>
    <row r="107" spans="2:18" ht="58.5" customHeight="1" x14ac:dyDescent="0.25">
      <c r="B107" s="19" t="s">
        <v>124</v>
      </c>
      <c r="C107" s="20" t="s">
        <v>53</v>
      </c>
      <c r="D107" s="88">
        <f>D108+D109+D110+D111+D112+D113+D114</f>
        <v>0</v>
      </c>
      <c r="E107" s="79"/>
      <c r="F107" s="86">
        <v>107.4</v>
      </c>
      <c r="G107" s="79">
        <f>G108+G109+G110+G111+G112+G113+G114</f>
        <v>0</v>
      </c>
      <c r="H107" s="80" t="e">
        <f t="shared" si="13"/>
        <v>#DIV/0!</v>
      </c>
      <c r="I107" s="79">
        <v>111.4</v>
      </c>
      <c r="J107" s="79">
        <f>J108+J109+J110+J111+J112+J113+J114</f>
        <v>0</v>
      </c>
      <c r="K107" s="80" t="e">
        <f t="shared" si="14"/>
        <v>#DIV/0!</v>
      </c>
      <c r="L107" s="79">
        <v>107.1</v>
      </c>
      <c r="M107" s="79">
        <f>M108+M109+M110+M111+M112+M113+M114</f>
        <v>0</v>
      </c>
      <c r="N107" s="80" t="e">
        <f t="shared" si="15"/>
        <v>#DIV/0!</v>
      </c>
      <c r="O107" s="79">
        <v>105.7</v>
      </c>
      <c r="P107" s="79">
        <f>P108+P109+P110+P111+P112+P113+P114</f>
        <v>0</v>
      </c>
      <c r="Q107" s="80" t="e">
        <f t="shared" si="16"/>
        <v>#DIV/0!</v>
      </c>
      <c r="R107" s="79">
        <v>104.9</v>
      </c>
    </row>
    <row r="108" spans="2:18" ht="30" customHeight="1" x14ac:dyDescent="0.25">
      <c r="B108" s="34"/>
      <c r="C108" s="35"/>
      <c r="D108" s="78"/>
      <c r="E108" s="82"/>
      <c r="F108" s="82">
        <v>107.4</v>
      </c>
      <c r="G108" s="82"/>
      <c r="H108" s="83" t="e">
        <f t="shared" si="13"/>
        <v>#DIV/0!</v>
      </c>
      <c r="I108" s="79">
        <v>111.4</v>
      </c>
      <c r="J108" s="82"/>
      <c r="K108" s="83" t="e">
        <f t="shared" si="14"/>
        <v>#DIV/0!</v>
      </c>
      <c r="L108" s="79">
        <v>107.1</v>
      </c>
      <c r="M108" s="82"/>
      <c r="N108" s="83" t="e">
        <f t="shared" si="15"/>
        <v>#DIV/0!</v>
      </c>
      <c r="O108" s="79">
        <v>105.7</v>
      </c>
      <c r="P108" s="82"/>
      <c r="Q108" s="83" t="e">
        <f t="shared" si="16"/>
        <v>#DIV/0!</v>
      </c>
      <c r="R108" s="79">
        <v>104.9</v>
      </c>
    </row>
    <row r="109" spans="2:18" ht="30" customHeight="1" x14ac:dyDescent="0.25">
      <c r="B109" s="34"/>
      <c r="C109" s="35"/>
      <c r="D109" s="78"/>
      <c r="E109" s="82"/>
      <c r="F109" s="82">
        <v>107.4</v>
      </c>
      <c r="G109" s="82">
        <v>0</v>
      </c>
      <c r="H109" s="83" t="e">
        <f t="shared" si="13"/>
        <v>#DIV/0!</v>
      </c>
      <c r="I109" s="79">
        <v>111.4</v>
      </c>
      <c r="J109" s="82">
        <v>0</v>
      </c>
      <c r="K109" s="83" t="e">
        <f t="shared" si="14"/>
        <v>#DIV/0!</v>
      </c>
      <c r="L109" s="79">
        <v>107.1</v>
      </c>
      <c r="M109" s="82">
        <v>0</v>
      </c>
      <c r="N109" s="83" t="e">
        <f t="shared" si="15"/>
        <v>#DIV/0!</v>
      </c>
      <c r="O109" s="79">
        <v>105.7</v>
      </c>
      <c r="P109" s="82">
        <v>0</v>
      </c>
      <c r="Q109" s="83" t="e">
        <f t="shared" si="16"/>
        <v>#DIV/0!</v>
      </c>
      <c r="R109" s="79">
        <v>104.9</v>
      </c>
    </row>
    <row r="110" spans="2:18" ht="30" customHeight="1" x14ac:dyDescent="0.25">
      <c r="B110" s="34"/>
      <c r="C110" s="33"/>
      <c r="D110" s="78"/>
      <c r="E110" s="82"/>
      <c r="F110" s="82">
        <v>107.4</v>
      </c>
      <c r="G110" s="82"/>
      <c r="H110" s="83" t="e">
        <f t="shared" si="13"/>
        <v>#DIV/0!</v>
      </c>
      <c r="I110" s="79">
        <v>111.4</v>
      </c>
      <c r="J110" s="82"/>
      <c r="K110" s="83" t="e">
        <f t="shared" si="14"/>
        <v>#DIV/0!</v>
      </c>
      <c r="L110" s="79">
        <v>107.1</v>
      </c>
      <c r="M110" s="82"/>
      <c r="N110" s="83" t="e">
        <f t="shared" si="15"/>
        <v>#DIV/0!</v>
      </c>
      <c r="O110" s="79">
        <v>105.7</v>
      </c>
      <c r="P110" s="82"/>
      <c r="Q110" s="83" t="e">
        <f t="shared" si="16"/>
        <v>#DIV/0!</v>
      </c>
      <c r="R110" s="79">
        <v>104.9</v>
      </c>
    </row>
    <row r="111" spans="2:18" ht="30" customHeight="1" x14ac:dyDescent="0.25">
      <c r="B111" s="34"/>
      <c r="C111" s="33"/>
      <c r="D111" s="78"/>
      <c r="E111" s="82"/>
      <c r="F111" s="82">
        <v>107.4</v>
      </c>
      <c r="G111" s="82"/>
      <c r="H111" s="83" t="e">
        <f t="shared" si="13"/>
        <v>#DIV/0!</v>
      </c>
      <c r="I111" s="79">
        <v>111.4</v>
      </c>
      <c r="J111" s="82"/>
      <c r="K111" s="83" t="e">
        <f t="shared" si="14"/>
        <v>#DIV/0!</v>
      </c>
      <c r="L111" s="79">
        <v>107.1</v>
      </c>
      <c r="M111" s="82"/>
      <c r="N111" s="83" t="e">
        <f t="shared" si="15"/>
        <v>#DIV/0!</v>
      </c>
      <c r="O111" s="79">
        <v>105.7</v>
      </c>
      <c r="P111" s="82"/>
      <c r="Q111" s="83" t="e">
        <f t="shared" si="16"/>
        <v>#DIV/0!</v>
      </c>
      <c r="R111" s="79">
        <v>104.9</v>
      </c>
    </row>
    <row r="112" spans="2:18" ht="30" customHeight="1" x14ac:dyDescent="0.25">
      <c r="B112" s="34"/>
      <c r="C112" s="33"/>
      <c r="D112" s="78"/>
      <c r="E112" s="82"/>
      <c r="F112" s="82">
        <v>107.4</v>
      </c>
      <c r="G112" s="82"/>
      <c r="H112" s="83" t="e">
        <f t="shared" si="13"/>
        <v>#DIV/0!</v>
      </c>
      <c r="I112" s="79">
        <v>111.4</v>
      </c>
      <c r="J112" s="82"/>
      <c r="K112" s="83" t="e">
        <f t="shared" si="14"/>
        <v>#DIV/0!</v>
      </c>
      <c r="L112" s="79">
        <v>107.1</v>
      </c>
      <c r="M112" s="82"/>
      <c r="N112" s="83" t="e">
        <f t="shared" si="15"/>
        <v>#DIV/0!</v>
      </c>
      <c r="O112" s="79">
        <v>105.7</v>
      </c>
      <c r="P112" s="82"/>
      <c r="Q112" s="83" t="e">
        <f t="shared" si="16"/>
        <v>#DIV/0!</v>
      </c>
      <c r="R112" s="79">
        <v>104.9</v>
      </c>
    </row>
    <row r="113" spans="2:18" ht="30" customHeight="1" x14ac:dyDescent="0.25">
      <c r="B113" s="34"/>
      <c r="C113" s="33"/>
      <c r="D113" s="78"/>
      <c r="E113" s="82"/>
      <c r="F113" s="82">
        <v>107.4</v>
      </c>
      <c r="G113" s="82"/>
      <c r="H113" s="83" t="e">
        <f t="shared" si="13"/>
        <v>#DIV/0!</v>
      </c>
      <c r="I113" s="79">
        <v>111.4</v>
      </c>
      <c r="J113" s="82"/>
      <c r="K113" s="83" t="e">
        <f t="shared" si="14"/>
        <v>#DIV/0!</v>
      </c>
      <c r="L113" s="79">
        <v>107.1</v>
      </c>
      <c r="M113" s="82"/>
      <c r="N113" s="83" t="e">
        <f t="shared" si="15"/>
        <v>#DIV/0!</v>
      </c>
      <c r="O113" s="79">
        <v>105.7</v>
      </c>
      <c r="P113" s="82"/>
      <c r="Q113" s="83" t="e">
        <f t="shared" si="16"/>
        <v>#DIV/0!</v>
      </c>
      <c r="R113" s="79">
        <v>104.9</v>
      </c>
    </row>
    <row r="114" spans="2:18" ht="30" customHeight="1" x14ac:dyDescent="0.25">
      <c r="B114" s="34"/>
      <c r="C114" s="33"/>
      <c r="D114" s="78"/>
      <c r="E114" s="82"/>
      <c r="F114" s="82">
        <v>107.4</v>
      </c>
      <c r="G114" s="82"/>
      <c r="H114" s="83" t="e">
        <f t="shared" si="13"/>
        <v>#DIV/0!</v>
      </c>
      <c r="I114" s="79">
        <v>111.4</v>
      </c>
      <c r="J114" s="82"/>
      <c r="K114" s="83" t="e">
        <f t="shared" si="14"/>
        <v>#DIV/0!</v>
      </c>
      <c r="L114" s="79">
        <v>107.1</v>
      </c>
      <c r="M114" s="82"/>
      <c r="N114" s="83" t="e">
        <f t="shared" si="15"/>
        <v>#DIV/0!</v>
      </c>
      <c r="O114" s="79">
        <v>105.7</v>
      </c>
      <c r="P114" s="82"/>
      <c r="Q114" s="83" t="e">
        <f t="shared" si="16"/>
        <v>#DIV/0!</v>
      </c>
      <c r="R114" s="79">
        <v>104.9</v>
      </c>
    </row>
    <row r="115" spans="2:18" ht="30" customHeight="1" x14ac:dyDescent="0.25">
      <c r="B115" s="21" t="s">
        <v>54</v>
      </c>
      <c r="C115" s="33" t="s">
        <v>21</v>
      </c>
      <c r="D115" s="78"/>
      <c r="E115" s="82"/>
      <c r="F115" s="82">
        <v>107.4</v>
      </c>
      <c r="G115" s="82"/>
      <c r="H115" s="83" t="e">
        <f t="shared" si="13"/>
        <v>#DIV/0!</v>
      </c>
      <c r="I115" s="79">
        <v>111.4</v>
      </c>
      <c r="J115" s="82"/>
      <c r="K115" s="83" t="e">
        <f t="shared" si="14"/>
        <v>#DIV/0!</v>
      </c>
      <c r="L115" s="79">
        <v>107.1</v>
      </c>
      <c r="M115" s="82"/>
      <c r="N115" s="83" t="e">
        <f t="shared" si="15"/>
        <v>#DIV/0!</v>
      </c>
      <c r="O115" s="79">
        <v>105.7</v>
      </c>
      <c r="P115" s="82"/>
      <c r="Q115" s="83" t="e">
        <f t="shared" si="16"/>
        <v>#DIV/0!</v>
      </c>
      <c r="R115" s="79">
        <v>104.9</v>
      </c>
    </row>
    <row r="116" spans="2:18" ht="71.25" customHeight="1" x14ac:dyDescent="0.25">
      <c r="B116" s="22" t="s">
        <v>118</v>
      </c>
      <c r="C116" s="9" t="s">
        <v>55</v>
      </c>
      <c r="D116" s="88">
        <f>D117+D118+D119+D120+D121+D122</f>
        <v>0</v>
      </c>
      <c r="E116" s="79"/>
      <c r="F116" s="79">
        <v>107.4</v>
      </c>
      <c r="G116" s="79">
        <f t="shared" ref="G116:P116" si="19">G117+G118+G119+G120+G121+G122</f>
        <v>0</v>
      </c>
      <c r="H116" s="80" t="e">
        <f t="shared" si="13"/>
        <v>#DIV/0!</v>
      </c>
      <c r="I116" s="79">
        <v>111.4</v>
      </c>
      <c r="J116" s="79">
        <f t="shared" si="19"/>
        <v>0</v>
      </c>
      <c r="K116" s="80" t="e">
        <f t="shared" si="14"/>
        <v>#DIV/0!</v>
      </c>
      <c r="L116" s="79">
        <v>107.1</v>
      </c>
      <c r="M116" s="79">
        <f t="shared" si="19"/>
        <v>0</v>
      </c>
      <c r="N116" s="80" t="e">
        <f t="shared" si="15"/>
        <v>#DIV/0!</v>
      </c>
      <c r="O116" s="79">
        <v>105.7</v>
      </c>
      <c r="P116" s="79">
        <f t="shared" si="19"/>
        <v>0</v>
      </c>
      <c r="Q116" s="80" t="e">
        <f t="shared" si="16"/>
        <v>#DIV/0!</v>
      </c>
      <c r="R116" s="79">
        <v>104.9</v>
      </c>
    </row>
    <row r="117" spans="2:18" s="10" customFormat="1" ht="27.75" customHeight="1" x14ac:dyDescent="0.25">
      <c r="B117" s="34"/>
      <c r="C117" s="35"/>
      <c r="D117" s="78">
        <v>0</v>
      </c>
      <c r="E117" s="82"/>
      <c r="F117" s="82">
        <v>107.4</v>
      </c>
      <c r="G117" s="82"/>
      <c r="H117" s="83" t="e">
        <f t="shared" si="13"/>
        <v>#DIV/0!</v>
      </c>
      <c r="I117" s="79">
        <v>111.4</v>
      </c>
      <c r="J117" s="82"/>
      <c r="K117" s="83" t="e">
        <f t="shared" si="14"/>
        <v>#DIV/0!</v>
      </c>
      <c r="L117" s="79">
        <v>107.1</v>
      </c>
      <c r="M117" s="82"/>
      <c r="N117" s="83" t="e">
        <f t="shared" si="15"/>
        <v>#DIV/0!</v>
      </c>
      <c r="O117" s="79">
        <v>105.7</v>
      </c>
      <c r="P117" s="82"/>
      <c r="Q117" s="83" t="e">
        <f t="shared" si="16"/>
        <v>#DIV/0!</v>
      </c>
      <c r="R117" s="79">
        <v>104.9</v>
      </c>
    </row>
    <row r="118" spans="2:18" s="10" customFormat="1" ht="27.75" customHeight="1" x14ac:dyDescent="0.25">
      <c r="B118" s="34"/>
      <c r="C118" s="35"/>
      <c r="D118" s="78">
        <v>0</v>
      </c>
      <c r="E118" s="82"/>
      <c r="F118" s="82">
        <v>107.4</v>
      </c>
      <c r="G118" s="82"/>
      <c r="H118" s="83" t="e">
        <f t="shared" si="13"/>
        <v>#DIV/0!</v>
      </c>
      <c r="I118" s="79">
        <v>111.4</v>
      </c>
      <c r="J118" s="82"/>
      <c r="K118" s="83" t="e">
        <f t="shared" si="14"/>
        <v>#DIV/0!</v>
      </c>
      <c r="L118" s="79">
        <v>107.1</v>
      </c>
      <c r="M118" s="82"/>
      <c r="N118" s="83" t="e">
        <f t="shared" si="15"/>
        <v>#DIV/0!</v>
      </c>
      <c r="O118" s="79">
        <v>105.7</v>
      </c>
      <c r="P118" s="82"/>
      <c r="Q118" s="83" t="e">
        <f t="shared" si="16"/>
        <v>#DIV/0!</v>
      </c>
      <c r="R118" s="79">
        <v>104.9</v>
      </c>
    </row>
    <row r="119" spans="2:18" s="10" customFormat="1" ht="27.75" customHeight="1" x14ac:dyDescent="0.25">
      <c r="B119" s="34"/>
      <c r="C119" s="35"/>
      <c r="D119" s="78"/>
      <c r="E119" s="82"/>
      <c r="F119" s="82">
        <v>107.4</v>
      </c>
      <c r="G119" s="82"/>
      <c r="H119" s="83" t="e">
        <f t="shared" si="13"/>
        <v>#DIV/0!</v>
      </c>
      <c r="I119" s="79">
        <v>111.4</v>
      </c>
      <c r="J119" s="82"/>
      <c r="K119" s="83" t="e">
        <f t="shared" si="14"/>
        <v>#DIV/0!</v>
      </c>
      <c r="L119" s="79">
        <v>107.1</v>
      </c>
      <c r="M119" s="82"/>
      <c r="N119" s="83" t="e">
        <f t="shared" si="15"/>
        <v>#DIV/0!</v>
      </c>
      <c r="O119" s="79">
        <v>105.7</v>
      </c>
      <c r="P119" s="82"/>
      <c r="Q119" s="83" t="e">
        <f t="shared" si="16"/>
        <v>#DIV/0!</v>
      </c>
      <c r="R119" s="79">
        <v>104.9</v>
      </c>
    </row>
    <row r="120" spans="2:18" s="10" customFormat="1" ht="30" customHeight="1" x14ac:dyDescent="0.25">
      <c r="B120" s="34"/>
      <c r="C120" s="33"/>
      <c r="D120" s="78"/>
      <c r="E120" s="82"/>
      <c r="F120" s="82">
        <v>107.4</v>
      </c>
      <c r="G120" s="82"/>
      <c r="H120" s="83" t="e">
        <f t="shared" si="13"/>
        <v>#DIV/0!</v>
      </c>
      <c r="I120" s="79">
        <v>111.4</v>
      </c>
      <c r="J120" s="82"/>
      <c r="K120" s="83" t="e">
        <f t="shared" si="14"/>
        <v>#DIV/0!</v>
      </c>
      <c r="L120" s="79">
        <v>107.1</v>
      </c>
      <c r="M120" s="82"/>
      <c r="N120" s="83" t="e">
        <f t="shared" si="15"/>
        <v>#DIV/0!</v>
      </c>
      <c r="O120" s="79">
        <v>105.7</v>
      </c>
      <c r="P120" s="82"/>
      <c r="Q120" s="83" t="e">
        <f t="shared" si="16"/>
        <v>#DIV/0!</v>
      </c>
      <c r="R120" s="79">
        <v>104.9</v>
      </c>
    </row>
    <row r="121" spans="2:18" ht="30" customHeight="1" x14ac:dyDescent="0.25">
      <c r="B121" s="34"/>
      <c r="C121" s="33"/>
      <c r="D121" s="78"/>
      <c r="E121" s="82"/>
      <c r="F121" s="82">
        <v>107.4</v>
      </c>
      <c r="G121" s="82"/>
      <c r="H121" s="83" t="e">
        <f t="shared" si="13"/>
        <v>#DIV/0!</v>
      </c>
      <c r="I121" s="79">
        <v>111.4</v>
      </c>
      <c r="J121" s="82"/>
      <c r="K121" s="83" t="e">
        <f t="shared" si="14"/>
        <v>#DIV/0!</v>
      </c>
      <c r="L121" s="79">
        <v>107.1</v>
      </c>
      <c r="M121" s="82"/>
      <c r="N121" s="83" t="e">
        <f t="shared" si="15"/>
        <v>#DIV/0!</v>
      </c>
      <c r="O121" s="79">
        <v>105.7</v>
      </c>
      <c r="P121" s="82"/>
      <c r="Q121" s="83" t="e">
        <f t="shared" si="16"/>
        <v>#DIV/0!</v>
      </c>
      <c r="R121" s="79">
        <v>104.9</v>
      </c>
    </row>
    <row r="122" spans="2:18" ht="30" customHeight="1" x14ac:dyDescent="0.25">
      <c r="B122" s="34"/>
      <c r="C122" s="33"/>
      <c r="D122" s="78"/>
      <c r="E122" s="82"/>
      <c r="F122" s="82">
        <v>107.4</v>
      </c>
      <c r="G122" s="82"/>
      <c r="H122" s="83" t="e">
        <f t="shared" si="13"/>
        <v>#DIV/0!</v>
      </c>
      <c r="I122" s="79">
        <v>111.4</v>
      </c>
      <c r="J122" s="82"/>
      <c r="K122" s="83" t="e">
        <f t="shared" si="14"/>
        <v>#DIV/0!</v>
      </c>
      <c r="L122" s="79">
        <v>107.1</v>
      </c>
      <c r="M122" s="82"/>
      <c r="N122" s="83" t="e">
        <f t="shared" si="15"/>
        <v>#DIV/0!</v>
      </c>
      <c r="O122" s="79">
        <v>105.7</v>
      </c>
      <c r="P122" s="82"/>
      <c r="Q122" s="83" t="e">
        <f t="shared" si="16"/>
        <v>#DIV/0!</v>
      </c>
      <c r="R122" s="79">
        <v>104.9</v>
      </c>
    </row>
    <row r="123" spans="2:18" ht="30" customHeight="1" x14ac:dyDescent="0.25">
      <c r="B123" s="34" t="s">
        <v>119</v>
      </c>
      <c r="C123" s="33" t="s">
        <v>21</v>
      </c>
      <c r="D123" s="78">
        <v>0</v>
      </c>
      <c r="E123" s="82"/>
      <c r="F123" s="82">
        <v>107.4</v>
      </c>
      <c r="G123" s="82"/>
      <c r="H123" s="83" t="e">
        <f t="shared" si="13"/>
        <v>#DIV/0!</v>
      </c>
      <c r="I123" s="79">
        <v>111.4</v>
      </c>
      <c r="J123" s="82"/>
      <c r="K123" s="83" t="e">
        <f t="shared" si="14"/>
        <v>#DIV/0!</v>
      </c>
      <c r="L123" s="79">
        <v>107.1</v>
      </c>
      <c r="M123" s="82"/>
      <c r="N123" s="83" t="e">
        <f t="shared" si="15"/>
        <v>#DIV/0!</v>
      </c>
      <c r="O123" s="79">
        <v>105.7</v>
      </c>
      <c r="P123" s="82"/>
      <c r="Q123" s="83" t="e">
        <f t="shared" si="16"/>
        <v>#DIV/0!</v>
      </c>
      <c r="R123" s="79">
        <v>104.9</v>
      </c>
    </row>
    <row r="124" spans="2:18" ht="75" customHeight="1" x14ac:dyDescent="0.25">
      <c r="B124" s="22" t="s">
        <v>59</v>
      </c>
      <c r="C124" s="9" t="s">
        <v>57</v>
      </c>
      <c r="D124" s="88">
        <f>D125+D126+D127+D128+D129</f>
        <v>0</v>
      </c>
      <c r="E124" s="79"/>
      <c r="F124" s="79">
        <v>107.4</v>
      </c>
      <c r="G124" s="79">
        <f t="shared" ref="G124:P124" si="20">G125+G126+G127+G128+G129</f>
        <v>0</v>
      </c>
      <c r="H124" s="80" t="e">
        <f t="shared" si="13"/>
        <v>#DIV/0!</v>
      </c>
      <c r="I124" s="79">
        <v>111.4</v>
      </c>
      <c r="J124" s="79">
        <f t="shared" si="20"/>
        <v>0</v>
      </c>
      <c r="K124" s="80" t="e">
        <f t="shared" si="14"/>
        <v>#DIV/0!</v>
      </c>
      <c r="L124" s="79">
        <v>107.1</v>
      </c>
      <c r="M124" s="79">
        <f t="shared" si="20"/>
        <v>0</v>
      </c>
      <c r="N124" s="80" t="e">
        <f t="shared" si="15"/>
        <v>#DIV/0!</v>
      </c>
      <c r="O124" s="79">
        <v>105.7</v>
      </c>
      <c r="P124" s="79">
        <f t="shared" si="20"/>
        <v>0</v>
      </c>
      <c r="Q124" s="80" t="e">
        <f t="shared" si="16"/>
        <v>#DIV/0!</v>
      </c>
      <c r="R124" s="79">
        <v>104.9</v>
      </c>
    </row>
    <row r="125" spans="2:18" ht="30" customHeight="1" x14ac:dyDescent="0.25">
      <c r="B125" s="34"/>
      <c r="C125" s="33"/>
      <c r="D125" s="78"/>
      <c r="E125" s="82"/>
      <c r="F125" s="82">
        <v>107.4</v>
      </c>
      <c r="G125" s="82"/>
      <c r="H125" s="83" t="e">
        <f t="shared" si="13"/>
        <v>#DIV/0!</v>
      </c>
      <c r="I125" s="79">
        <v>111.4</v>
      </c>
      <c r="J125" s="82"/>
      <c r="K125" s="83" t="e">
        <f t="shared" si="14"/>
        <v>#DIV/0!</v>
      </c>
      <c r="L125" s="79">
        <v>107.1</v>
      </c>
      <c r="M125" s="82"/>
      <c r="N125" s="83" t="e">
        <f t="shared" si="15"/>
        <v>#DIV/0!</v>
      </c>
      <c r="O125" s="79">
        <v>105.7</v>
      </c>
      <c r="P125" s="82"/>
      <c r="Q125" s="83" t="e">
        <f t="shared" si="16"/>
        <v>#DIV/0!</v>
      </c>
      <c r="R125" s="79">
        <v>104.9</v>
      </c>
    </row>
    <row r="126" spans="2:18" ht="30" customHeight="1" x14ac:dyDescent="0.25">
      <c r="B126" s="34"/>
      <c r="C126" s="33"/>
      <c r="D126" s="78"/>
      <c r="E126" s="82"/>
      <c r="F126" s="82">
        <v>107.4</v>
      </c>
      <c r="G126" s="82"/>
      <c r="H126" s="83" t="e">
        <f t="shared" si="13"/>
        <v>#DIV/0!</v>
      </c>
      <c r="I126" s="79">
        <v>111.4</v>
      </c>
      <c r="J126" s="82"/>
      <c r="K126" s="83" t="e">
        <f t="shared" si="14"/>
        <v>#DIV/0!</v>
      </c>
      <c r="L126" s="79">
        <v>107.1</v>
      </c>
      <c r="M126" s="82"/>
      <c r="N126" s="83" t="e">
        <f t="shared" si="15"/>
        <v>#DIV/0!</v>
      </c>
      <c r="O126" s="79">
        <v>105.7</v>
      </c>
      <c r="P126" s="82"/>
      <c r="Q126" s="83" t="e">
        <f t="shared" si="16"/>
        <v>#DIV/0!</v>
      </c>
      <c r="R126" s="79">
        <v>104.9</v>
      </c>
    </row>
    <row r="127" spans="2:18" ht="30" customHeight="1" x14ac:dyDescent="0.25">
      <c r="B127" s="34"/>
      <c r="C127" s="33"/>
      <c r="D127" s="78"/>
      <c r="E127" s="82"/>
      <c r="F127" s="82">
        <v>107.4</v>
      </c>
      <c r="G127" s="82"/>
      <c r="H127" s="83" t="e">
        <f t="shared" si="13"/>
        <v>#DIV/0!</v>
      </c>
      <c r="I127" s="79">
        <v>111.4</v>
      </c>
      <c r="J127" s="82"/>
      <c r="K127" s="83" t="e">
        <f t="shared" si="14"/>
        <v>#DIV/0!</v>
      </c>
      <c r="L127" s="79">
        <v>107.1</v>
      </c>
      <c r="M127" s="82"/>
      <c r="N127" s="83" t="e">
        <f t="shared" si="15"/>
        <v>#DIV/0!</v>
      </c>
      <c r="O127" s="79">
        <v>105.7</v>
      </c>
      <c r="P127" s="82"/>
      <c r="Q127" s="83" t="e">
        <f t="shared" si="16"/>
        <v>#DIV/0!</v>
      </c>
      <c r="R127" s="79">
        <v>104.9</v>
      </c>
    </row>
    <row r="128" spans="2:18" ht="30" customHeight="1" x14ac:dyDescent="0.25">
      <c r="B128" s="34"/>
      <c r="C128" s="33"/>
      <c r="D128" s="78"/>
      <c r="E128" s="82"/>
      <c r="F128" s="82">
        <v>107.4</v>
      </c>
      <c r="G128" s="82"/>
      <c r="H128" s="83" t="e">
        <f t="shared" si="13"/>
        <v>#DIV/0!</v>
      </c>
      <c r="I128" s="79">
        <v>111.4</v>
      </c>
      <c r="J128" s="82"/>
      <c r="K128" s="83" t="e">
        <f t="shared" si="14"/>
        <v>#DIV/0!</v>
      </c>
      <c r="L128" s="79">
        <v>107.1</v>
      </c>
      <c r="M128" s="82"/>
      <c r="N128" s="83" t="e">
        <f t="shared" si="15"/>
        <v>#DIV/0!</v>
      </c>
      <c r="O128" s="79">
        <v>105.7</v>
      </c>
      <c r="P128" s="82"/>
      <c r="Q128" s="83" t="e">
        <f t="shared" si="16"/>
        <v>#DIV/0!</v>
      </c>
      <c r="R128" s="79">
        <v>104.9</v>
      </c>
    </row>
    <row r="129" spans="2:18" ht="30" customHeight="1" x14ac:dyDescent="0.25">
      <c r="B129" s="34"/>
      <c r="C129" s="33"/>
      <c r="D129" s="78"/>
      <c r="E129" s="82"/>
      <c r="F129" s="82">
        <v>107.4</v>
      </c>
      <c r="G129" s="82"/>
      <c r="H129" s="83" t="e">
        <f t="shared" si="13"/>
        <v>#DIV/0!</v>
      </c>
      <c r="I129" s="79">
        <v>111.4</v>
      </c>
      <c r="J129" s="82"/>
      <c r="K129" s="83" t="e">
        <f t="shared" si="14"/>
        <v>#DIV/0!</v>
      </c>
      <c r="L129" s="79">
        <v>107.1</v>
      </c>
      <c r="M129" s="82"/>
      <c r="N129" s="83" t="e">
        <f t="shared" si="15"/>
        <v>#DIV/0!</v>
      </c>
      <c r="O129" s="79">
        <v>105.7</v>
      </c>
      <c r="P129" s="82"/>
      <c r="Q129" s="83" t="e">
        <f t="shared" si="16"/>
        <v>#DIV/0!</v>
      </c>
      <c r="R129" s="79">
        <v>104.9</v>
      </c>
    </row>
    <row r="130" spans="2:18" ht="30" customHeight="1" x14ac:dyDescent="0.25">
      <c r="B130" s="34" t="s">
        <v>56</v>
      </c>
      <c r="C130" s="33" t="s">
        <v>21</v>
      </c>
      <c r="D130" s="78">
        <v>0</v>
      </c>
      <c r="E130" s="82"/>
      <c r="F130" s="82">
        <v>107.4</v>
      </c>
      <c r="G130" s="82"/>
      <c r="H130" s="83" t="e">
        <f t="shared" si="13"/>
        <v>#DIV/0!</v>
      </c>
      <c r="I130" s="79">
        <v>111.4</v>
      </c>
      <c r="J130" s="82"/>
      <c r="K130" s="83" t="e">
        <f t="shared" si="14"/>
        <v>#DIV/0!</v>
      </c>
      <c r="L130" s="79">
        <v>107.1</v>
      </c>
      <c r="M130" s="82"/>
      <c r="N130" s="83" t="e">
        <f t="shared" si="15"/>
        <v>#DIV/0!</v>
      </c>
      <c r="O130" s="79">
        <v>105.7</v>
      </c>
      <c r="P130" s="82"/>
      <c r="Q130" s="83" t="e">
        <f t="shared" si="16"/>
        <v>#DIV/0!</v>
      </c>
      <c r="R130" s="79">
        <v>104.9</v>
      </c>
    </row>
    <row r="131" spans="2:18" ht="51.75" customHeight="1" x14ac:dyDescent="0.25">
      <c r="B131" s="22" t="s">
        <v>60</v>
      </c>
      <c r="C131" s="20" t="s">
        <v>14</v>
      </c>
      <c r="D131" s="88">
        <f>D132+D133+D134+D135+D136</f>
        <v>0</v>
      </c>
      <c r="E131" s="79"/>
      <c r="F131" s="79">
        <v>107.4</v>
      </c>
      <c r="G131" s="79">
        <f t="shared" ref="G131:P131" si="21">G132+G133+G134+G135+G136</f>
        <v>0</v>
      </c>
      <c r="H131" s="80" t="e">
        <f t="shared" si="13"/>
        <v>#DIV/0!</v>
      </c>
      <c r="I131" s="79">
        <v>111.4</v>
      </c>
      <c r="J131" s="79">
        <f t="shared" si="21"/>
        <v>0</v>
      </c>
      <c r="K131" s="80" t="e">
        <f t="shared" si="14"/>
        <v>#DIV/0!</v>
      </c>
      <c r="L131" s="79">
        <v>107.1</v>
      </c>
      <c r="M131" s="79">
        <f t="shared" si="21"/>
        <v>0</v>
      </c>
      <c r="N131" s="80" t="e">
        <f t="shared" si="15"/>
        <v>#DIV/0!</v>
      </c>
      <c r="O131" s="79">
        <v>105.7</v>
      </c>
      <c r="P131" s="79">
        <f t="shared" si="21"/>
        <v>0</v>
      </c>
      <c r="Q131" s="80" t="e">
        <f t="shared" si="16"/>
        <v>#DIV/0!</v>
      </c>
      <c r="R131" s="79">
        <v>104.9</v>
      </c>
    </row>
    <row r="132" spans="2:18" ht="30" customHeight="1" x14ac:dyDescent="0.25">
      <c r="B132" s="34"/>
      <c r="C132" s="35"/>
      <c r="D132" s="78"/>
      <c r="E132" s="82"/>
      <c r="F132" s="82">
        <v>107.4</v>
      </c>
      <c r="G132" s="82"/>
      <c r="H132" s="83" t="e">
        <f t="shared" si="13"/>
        <v>#DIV/0!</v>
      </c>
      <c r="I132" s="79">
        <v>111.4</v>
      </c>
      <c r="J132" s="82"/>
      <c r="K132" s="83" t="e">
        <f t="shared" si="14"/>
        <v>#DIV/0!</v>
      </c>
      <c r="L132" s="79">
        <v>107.1</v>
      </c>
      <c r="M132" s="82"/>
      <c r="N132" s="83" t="e">
        <f t="shared" si="15"/>
        <v>#DIV/0!</v>
      </c>
      <c r="O132" s="79">
        <v>105.7</v>
      </c>
      <c r="P132" s="82"/>
      <c r="Q132" s="83" t="e">
        <f t="shared" si="16"/>
        <v>#DIV/0!</v>
      </c>
      <c r="R132" s="79">
        <v>104.9</v>
      </c>
    </row>
    <row r="133" spans="2:18" ht="30" customHeight="1" x14ac:dyDescent="0.25">
      <c r="B133" s="34"/>
      <c r="C133" s="35"/>
      <c r="D133" s="78"/>
      <c r="E133" s="82"/>
      <c r="F133" s="82">
        <v>107.4</v>
      </c>
      <c r="G133" s="82"/>
      <c r="H133" s="83" t="e">
        <f t="shared" si="13"/>
        <v>#DIV/0!</v>
      </c>
      <c r="I133" s="79">
        <v>111.4</v>
      </c>
      <c r="J133" s="82"/>
      <c r="K133" s="83" t="e">
        <f t="shared" si="14"/>
        <v>#DIV/0!</v>
      </c>
      <c r="L133" s="79">
        <v>107.1</v>
      </c>
      <c r="M133" s="82"/>
      <c r="N133" s="83" t="e">
        <f t="shared" si="15"/>
        <v>#DIV/0!</v>
      </c>
      <c r="O133" s="79">
        <v>105.7</v>
      </c>
      <c r="P133" s="82"/>
      <c r="Q133" s="83" t="e">
        <f t="shared" si="16"/>
        <v>#DIV/0!</v>
      </c>
      <c r="R133" s="79">
        <v>104.9</v>
      </c>
    </row>
    <row r="134" spans="2:18" ht="30" customHeight="1" x14ac:dyDescent="0.25">
      <c r="B134" s="34"/>
      <c r="C134" s="33"/>
      <c r="D134" s="78"/>
      <c r="E134" s="82"/>
      <c r="F134" s="82">
        <v>107.4</v>
      </c>
      <c r="G134" s="82"/>
      <c r="H134" s="83" t="e">
        <f t="shared" si="13"/>
        <v>#DIV/0!</v>
      </c>
      <c r="I134" s="79">
        <v>111.4</v>
      </c>
      <c r="J134" s="82"/>
      <c r="K134" s="83" t="e">
        <f t="shared" si="14"/>
        <v>#DIV/0!</v>
      </c>
      <c r="L134" s="79">
        <v>107.1</v>
      </c>
      <c r="M134" s="82"/>
      <c r="N134" s="83" t="e">
        <f t="shared" si="15"/>
        <v>#DIV/0!</v>
      </c>
      <c r="O134" s="79">
        <v>105.7</v>
      </c>
      <c r="P134" s="82"/>
      <c r="Q134" s="83" t="e">
        <f t="shared" si="16"/>
        <v>#DIV/0!</v>
      </c>
      <c r="R134" s="79">
        <v>104.9</v>
      </c>
    </row>
    <row r="135" spans="2:18" ht="30" customHeight="1" x14ac:dyDescent="0.25">
      <c r="B135" s="34"/>
      <c r="C135" s="33"/>
      <c r="D135" s="78"/>
      <c r="E135" s="82"/>
      <c r="F135" s="82">
        <v>107.4</v>
      </c>
      <c r="G135" s="82"/>
      <c r="H135" s="83" t="e">
        <f t="shared" si="13"/>
        <v>#DIV/0!</v>
      </c>
      <c r="I135" s="79">
        <v>111.4</v>
      </c>
      <c r="J135" s="82"/>
      <c r="K135" s="83" t="e">
        <f t="shared" si="14"/>
        <v>#DIV/0!</v>
      </c>
      <c r="L135" s="79">
        <v>107.1</v>
      </c>
      <c r="M135" s="82"/>
      <c r="N135" s="83" t="e">
        <f t="shared" si="15"/>
        <v>#DIV/0!</v>
      </c>
      <c r="O135" s="79">
        <v>105.7</v>
      </c>
      <c r="P135" s="82"/>
      <c r="Q135" s="83" t="e">
        <f t="shared" si="16"/>
        <v>#DIV/0!</v>
      </c>
      <c r="R135" s="79">
        <v>104.9</v>
      </c>
    </row>
    <row r="136" spans="2:18" ht="30" customHeight="1" x14ac:dyDescent="0.25">
      <c r="B136" s="34"/>
      <c r="C136" s="33"/>
      <c r="D136" s="78"/>
      <c r="E136" s="82"/>
      <c r="F136" s="82">
        <v>107.4</v>
      </c>
      <c r="G136" s="82"/>
      <c r="H136" s="83" t="e">
        <f t="shared" si="13"/>
        <v>#DIV/0!</v>
      </c>
      <c r="I136" s="79">
        <v>111.4</v>
      </c>
      <c r="J136" s="82"/>
      <c r="K136" s="83" t="e">
        <f t="shared" si="14"/>
        <v>#DIV/0!</v>
      </c>
      <c r="L136" s="79">
        <v>107.1</v>
      </c>
      <c r="M136" s="82"/>
      <c r="N136" s="83" t="e">
        <f t="shared" si="15"/>
        <v>#DIV/0!</v>
      </c>
      <c r="O136" s="79">
        <v>105.7</v>
      </c>
      <c r="P136" s="82"/>
      <c r="Q136" s="83" t="e">
        <f t="shared" si="16"/>
        <v>#DIV/0!</v>
      </c>
      <c r="R136" s="79">
        <v>104.9</v>
      </c>
    </row>
    <row r="137" spans="2:18" ht="30" customHeight="1" x14ac:dyDescent="0.25">
      <c r="B137" s="34" t="s">
        <v>58</v>
      </c>
      <c r="C137" s="33" t="s">
        <v>21</v>
      </c>
      <c r="D137" s="78">
        <v>0</v>
      </c>
      <c r="E137" s="82"/>
      <c r="F137" s="82">
        <v>107.4</v>
      </c>
      <c r="G137" s="82"/>
      <c r="H137" s="83" t="e">
        <f t="shared" si="13"/>
        <v>#DIV/0!</v>
      </c>
      <c r="I137" s="79">
        <v>111.4</v>
      </c>
      <c r="J137" s="82"/>
      <c r="K137" s="83" t="e">
        <f t="shared" si="14"/>
        <v>#DIV/0!</v>
      </c>
      <c r="L137" s="79">
        <v>107.1</v>
      </c>
      <c r="M137" s="82"/>
      <c r="N137" s="83" t="e">
        <f t="shared" si="15"/>
        <v>#DIV/0!</v>
      </c>
      <c r="O137" s="79">
        <v>105.7</v>
      </c>
      <c r="P137" s="82"/>
      <c r="Q137" s="83" t="e">
        <f t="shared" si="16"/>
        <v>#DIV/0!</v>
      </c>
      <c r="R137" s="79">
        <v>104.9</v>
      </c>
    </row>
    <row r="138" spans="2:18" ht="29.25" customHeight="1" x14ac:dyDescent="0.25">
      <c r="B138" s="22" t="s">
        <v>120</v>
      </c>
      <c r="C138" s="9" t="s">
        <v>15</v>
      </c>
      <c r="D138" s="88">
        <f>D139+D140+D141+D142+D143+D144+D145+D146+D147+D148+D149</f>
        <v>0</v>
      </c>
      <c r="E138" s="79"/>
      <c r="F138" s="79">
        <v>107.4</v>
      </c>
      <c r="G138" s="79">
        <f t="shared" ref="G138:P138" si="22">G139+G140+G141+G142+G143+G145+G147+G148+G149</f>
        <v>0</v>
      </c>
      <c r="H138" s="80" t="e">
        <f t="shared" si="13"/>
        <v>#DIV/0!</v>
      </c>
      <c r="I138" s="79">
        <v>111.4</v>
      </c>
      <c r="J138" s="79"/>
      <c r="K138" s="80" t="e">
        <f t="shared" si="14"/>
        <v>#DIV/0!</v>
      </c>
      <c r="L138" s="79">
        <v>107.1</v>
      </c>
      <c r="M138" s="79">
        <f t="shared" si="22"/>
        <v>0</v>
      </c>
      <c r="N138" s="80" t="e">
        <f t="shared" si="15"/>
        <v>#DIV/0!</v>
      </c>
      <c r="O138" s="79">
        <v>105.7</v>
      </c>
      <c r="P138" s="79">
        <f t="shared" si="22"/>
        <v>0</v>
      </c>
      <c r="Q138" s="80" t="e">
        <f t="shared" si="16"/>
        <v>#DIV/0!</v>
      </c>
      <c r="R138" s="79">
        <v>104.9</v>
      </c>
    </row>
    <row r="139" spans="2:18" ht="30" customHeight="1" x14ac:dyDescent="0.25">
      <c r="B139" s="34"/>
      <c r="C139" s="90" t="s">
        <v>140</v>
      </c>
      <c r="D139" s="78"/>
      <c r="E139" s="82"/>
      <c r="F139" s="82">
        <v>107.4</v>
      </c>
      <c r="G139" s="82"/>
      <c r="H139" s="83" t="e">
        <f t="shared" ref="H139:H202" si="23">G139/D139/I139*10000</f>
        <v>#DIV/0!</v>
      </c>
      <c r="I139" s="79">
        <v>111.4</v>
      </c>
      <c r="J139" s="82"/>
      <c r="K139" s="83" t="e">
        <f t="shared" ref="K139:K202" si="24">J139/G139/L139*10000</f>
        <v>#DIV/0!</v>
      </c>
      <c r="L139" s="79">
        <v>107.1</v>
      </c>
      <c r="M139" s="82"/>
      <c r="N139" s="83" t="e">
        <f t="shared" ref="N139:N202" si="25">M139/J139/O139*10000</f>
        <v>#DIV/0!</v>
      </c>
      <c r="O139" s="79">
        <v>105.7</v>
      </c>
      <c r="P139" s="82"/>
      <c r="Q139" s="83" t="e">
        <f t="shared" ref="Q139:Q202" si="26">P139/M139/R139*10000</f>
        <v>#DIV/0!</v>
      </c>
      <c r="R139" s="79">
        <v>104.9</v>
      </c>
    </row>
    <row r="140" spans="2:18" ht="30" customHeight="1" x14ac:dyDescent="0.25">
      <c r="B140" s="34"/>
      <c r="C140" s="35" t="s">
        <v>141</v>
      </c>
      <c r="D140" s="78"/>
      <c r="E140" s="82"/>
      <c r="F140" s="82">
        <v>107.4</v>
      </c>
      <c r="G140" s="82"/>
      <c r="H140" s="83" t="e">
        <f t="shared" si="23"/>
        <v>#DIV/0!</v>
      </c>
      <c r="I140" s="79">
        <v>111.4</v>
      </c>
      <c r="J140" s="82"/>
      <c r="K140" s="83" t="e">
        <f t="shared" si="24"/>
        <v>#DIV/0!</v>
      </c>
      <c r="L140" s="79">
        <v>107.1</v>
      </c>
      <c r="M140" s="82"/>
      <c r="N140" s="83" t="e">
        <f t="shared" si="25"/>
        <v>#DIV/0!</v>
      </c>
      <c r="O140" s="79">
        <v>105.7</v>
      </c>
      <c r="P140" s="82"/>
      <c r="Q140" s="83" t="e">
        <f t="shared" si="26"/>
        <v>#DIV/0!</v>
      </c>
      <c r="R140" s="79">
        <v>104.9</v>
      </c>
    </row>
    <row r="141" spans="2:18" ht="30" customHeight="1" x14ac:dyDescent="0.25">
      <c r="B141" s="34"/>
      <c r="C141" s="39" t="s">
        <v>142</v>
      </c>
      <c r="D141" s="78"/>
      <c r="E141" s="82"/>
      <c r="F141" s="82">
        <v>107.4</v>
      </c>
      <c r="G141" s="82"/>
      <c r="H141" s="83" t="e">
        <f t="shared" si="23"/>
        <v>#DIV/0!</v>
      </c>
      <c r="I141" s="79">
        <v>111.4</v>
      </c>
      <c r="J141" s="82"/>
      <c r="K141" s="83" t="e">
        <f t="shared" si="24"/>
        <v>#DIV/0!</v>
      </c>
      <c r="L141" s="79">
        <v>107.1</v>
      </c>
      <c r="M141" s="82"/>
      <c r="N141" s="83" t="e">
        <f t="shared" si="25"/>
        <v>#DIV/0!</v>
      </c>
      <c r="O141" s="79">
        <v>105.7</v>
      </c>
      <c r="P141" s="82"/>
      <c r="Q141" s="83" t="e">
        <f t="shared" si="26"/>
        <v>#DIV/0!</v>
      </c>
      <c r="R141" s="79">
        <v>104.9</v>
      </c>
    </row>
    <row r="142" spans="2:18" ht="30" customHeight="1" x14ac:dyDescent="0.25">
      <c r="B142" s="34"/>
      <c r="C142" s="36" t="s">
        <v>143</v>
      </c>
      <c r="D142" s="78"/>
      <c r="E142" s="82"/>
      <c r="F142" s="82">
        <v>107.4</v>
      </c>
      <c r="G142" s="82"/>
      <c r="H142" s="83" t="e">
        <f t="shared" si="23"/>
        <v>#DIV/0!</v>
      </c>
      <c r="I142" s="79">
        <v>111.4</v>
      </c>
      <c r="J142" s="82"/>
      <c r="K142" s="83" t="e">
        <f t="shared" si="24"/>
        <v>#DIV/0!</v>
      </c>
      <c r="L142" s="79">
        <v>107.1</v>
      </c>
      <c r="M142" s="82"/>
      <c r="N142" s="83" t="e">
        <f t="shared" si="25"/>
        <v>#DIV/0!</v>
      </c>
      <c r="O142" s="79">
        <v>105.7</v>
      </c>
      <c r="P142" s="82"/>
      <c r="Q142" s="83" t="e">
        <f t="shared" si="26"/>
        <v>#DIV/0!</v>
      </c>
      <c r="R142" s="79">
        <v>104.9</v>
      </c>
    </row>
    <row r="143" spans="2:18" ht="30" customHeight="1" x14ac:dyDescent="0.25">
      <c r="B143" s="34"/>
      <c r="C143" s="35" t="s">
        <v>144</v>
      </c>
      <c r="D143" s="78"/>
      <c r="E143" s="82"/>
      <c r="F143" s="82">
        <v>107.4</v>
      </c>
      <c r="G143" s="82"/>
      <c r="H143" s="83" t="e">
        <f t="shared" si="23"/>
        <v>#DIV/0!</v>
      </c>
      <c r="I143" s="79">
        <v>111.4</v>
      </c>
      <c r="J143" s="82"/>
      <c r="K143" s="83" t="e">
        <f t="shared" si="24"/>
        <v>#DIV/0!</v>
      </c>
      <c r="L143" s="79">
        <v>107.1</v>
      </c>
      <c r="M143" s="82"/>
      <c r="N143" s="83" t="e">
        <f t="shared" si="25"/>
        <v>#DIV/0!</v>
      </c>
      <c r="O143" s="79">
        <v>105.7</v>
      </c>
      <c r="P143" s="82"/>
      <c r="Q143" s="83" t="e">
        <f t="shared" si="26"/>
        <v>#DIV/0!</v>
      </c>
      <c r="R143" s="79">
        <v>104.9</v>
      </c>
    </row>
    <row r="144" spans="2:18" ht="30" customHeight="1" x14ac:dyDescent="0.25">
      <c r="B144" s="34"/>
      <c r="C144" s="36" t="s">
        <v>145</v>
      </c>
      <c r="D144" s="78"/>
      <c r="E144" s="82"/>
      <c r="F144" s="82">
        <v>107.4</v>
      </c>
      <c r="G144" s="82"/>
      <c r="H144" s="83" t="e">
        <f t="shared" si="23"/>
        <v>#DIV/0!</v>
      </c>
      <c r="I144" s="79">
        <v>111.4</v>
      </c>
      <c r="J144" s="82"/>
      <c r="K144" s="83" t="e">
        <f t="shared" si="24"/>
        <v>#DIV/0!</v>
      </c>
      <c r="L144" s="79">
        <v>107.1</v>
      </c>
      <c r="M144" s="82"/>
      <c r="N144" s="83" t="e">
        <f t="shared" si="25"/>
        <v>#DIV/0!</v>
      </c>
      <c r="O144" s="79">
        <v>105.7</v>
      </c>
      <c r="P144" s="82"/>
      <c r="Q144" s="83" t="e">
        <f t="shared" si="26"/>
        <v>#DIV/0!</v>
      </c>
      <c r="R144" s="79">
        <v>104.9</v>
      </c>
    </row>
    <row r="145" spans="2:18" ht="30" customHeight="1" x14ac:dyDescent="0.25">
      <c r="B145" s="34"/>
      <c r="C145" s="36" t="s">
        <v>157</v>
      </c>
      <c r="D145" s="87"/>
      <c r="E145" s="82"/>
      <c r="F145" s="82">
        <v>107.4</v>
      </c>
      <c r="G145" s="82"/>
      <c r="H145" s="83" t="e">
        <f t="shared" si="23"/>
        <v>#DIV/0!</v>
      </c>
      <c r="I145" s="79">
        <v>111.4</v>
      </c>
      <c r="J145" s="82"/>
      <c r="K145" s="83" t="e">
        <f t="shared" si="24"/>
        <v>#DIV/0!</v>
      </c>
      <c r="L145" s="79">
        <v>107.1</v>
      </c>
      <c r="M145" s="82"/>
      <c r="N145" s="83" t="e">
        <f t="shared" si="25"/>
        <v>#DIV/0!</v>
      </c>
      <c r="O145" s="79">
        <v>105.7</v>
      </c>
      <c r="P145" s="82"/>
      <c r="Q145" s="83" t="e">
        <f t="shared" si="26"/>
        <v>#DIV/0!</v>
      </c>
      <c r="R145" s="79">
        <v>104.9</v>
      </c>
    </row>
    <row r="146" spans="2:18" ht="30" customHeight="1" x14ac:dyDescent="0.25">
      <c r="B146" s="34"/>
      <c r="C146" s="36" t="s">
        <v>158</v>
      </c>
      <c r="D146" s="87"/>
      <c r="E146" s="82"/>
      <c r="F146" s="82">
        <v>107.4</v>
      </c>
      <c r="G146" s="82"/>
      <c r="H146" s="83" t="e">
        <f t="shared" si="23"/>
        <v>#DIV/0!</v>
      </c>
      <c r="I146" s="79">
        <v>111.4</v>
      </c>
      <c r="J146" s="82"/>
      <c r="K146" s="83" t="e">
        <f t="shared" si="24"/>
        <v>#DIV/0!</v>
      </c>
      <c r="L146" s="79">
        <v>107.1</v>
      </c>
      <c r="M146" s="82"/>
      <c r="N146" s="83" t="e">
        <f t="shared" si="25"/>
        <v>#DIV/0!</v>
      </c>
      <c r="O146" s="79">
        <v>105.7</v>
      </c>
      <c r="P146" s="82"/>
      <c r="Q146" s="83" t="e">
        <f t="shared" si="26"/>
        <v>#DIV/0!</v>
      </c>
      <c r="R146" s="79">
        <v>104.9</v>
      </c>
    </row>
    <row r="147" spans="2:18" ht="30" customHeight="1" x14ac:dyDescent="0.25">
      <c r="B147" s="34"/>
      <c r="C147" s="36" t="s">
        <v>159</v>
      </c>
      <c r="D147" s="78"/>
      <c r="E147" s="82"/>
      <c r="F147" s="82">
        <v>107.4</v>
      </c>
      <c r="G147" s="82"/>
      <c r="H147" s="83" t="e">
        <f t="shared" si="23"/>
        <v>#DIV/0!</v>
      </c>
      <c r="I147" s="79">
        <v>111.4</v>
      </c>
      <c r="J147" s="82"/>
      <c r="K147" s="83" t="e">
        <f t="shared" si="24"/>
        <v>#DIV/0!</v>
      </c>
      <c r="L147" s="79">
        <v>107.1</v>
      </c>
      <c r="M147" s="82"/>
      <c r="N147" s="83" t="e">
        <f t="shared" si="25"/>
        <v>#DIV/0!</v>
      </c>
      <c r="O147" s="79">
        <v>105.7</v>
      </c>
      <c r="P147" s="82"/>
      <c r="Q147" s="83" t="e">
        <f t="shared" si="26"/>
        <v>#DIV/0!</v>
      </c>
      <c r="R147" s="79">
        <v>104.9</v>
      </c>
    </row>
    <row r="148" spans="2:18" ht="30" customHeight="1" x14ac:dyDescent="0.25">
      <c r="B148" s="34"/>
      <c r="C148" s="36" t="s">
        <v>160</v>
      </c>
      <c r="D148" s="87"/>
      <c r="E148" s="82"/>
      <c r="F148" s="82">
        <v>107.4</v>
      </c>
      <c r="G148" s="82"/>
      <c r="H148" s="83" t="e">
        <f t="shared" si="23"/>
        <v>#DIV/0!</v>
      </c>
      <c r="I148" s="79">
        <v>111.4</v>
      </c>
      <c r="J148" s="82"/>
      <c r="K148" s="83" t="e">
        <f t="shared" si="24"/>
        <v>#DIV/0!</v>
      </c>
      <c r="L148" s="79">
        <v>107.1</v>
      </c>
      <c r="M148" s="82"/>
      <c r="N148" s="83" t="e">
        <f t="shared" si="25"/>
        <v>#DIV/0!</v>
      </c>
      <c r="O148" s="79">
        <v>105.7</v>
      </c>
      <c r="P148" s="82"/>
      <c r="Q148" s="83" t="e">
        <f t="shared" si="26"/>
        <v>#DIV/0!</v>
      </c>
      <c r="R148" s="79">
        <v>104.9</v>
      </c>
    </row>
    <row r="149" spans="2:18" ht="30" customHeight="1" x14ac:dyDescent="0.25">
      <c r="B149" s="34"/>
      <c r="C149" s="36" t="s">
        <v>161</v>
      </c>
      <c r="D149" s="87"/>
      <c r="E149" s="82"/>
      <c r="F149" s="82">
        <v>107.4</v>
      </c>
      <c r="G149" s="82"/>
      <c r="H149" s="83" t="e">
        <f t="shared" si="23"/>
        <v>#DIV/0!</v>
      </c>
      <c r="I149" s="79">
        <v>111.4</v>
      </c>
      <c r="J149" s="82"/>
      <c r="K149" s="83" t="e">
        <f t="shared" si="24"/>
        <v>#DIV/0!</v>
      </c>
      <c r="L149" s="79">
        <v>107.1</v>
      </c>
      <c r="M149" s="82"/>
      <c r="N149" s="83" t="e">
        <f t="shared" si="25"/>
        <v>#DIV/0!</v>
      </c>
      <c r="O149" s="79">
        <v>105.7</v>
      </c>
      <c r="P149" s="82"/>
      <c r="Q149" s="83" t="e">
        <f t="shared" si="26"/>
        <v>#DIV/0!</v>
      </c>
      <c r="R149" s="79">
        <v>104.9</v>
      </c>
    </row>
    <row r="150" spans="2:18" ht="30" customHeight="1" x14ac:dyDescent="0.25">
      <c r="B150" s="34" t="s">
        <v>61</v>
      </c>
      <c r="C150" s="33" t="s">
        <v>21</v>
      </c>
      <c r="D150" s="78">
        <v>0</v>
      </c>
      <c r="E150" s="82"/>
      <c r="F150" s="82">
        <v>107.4</v>
      </c>
      <c r="G150" s="82">
        <v>0</v>
      </c>
      <c r="H150" s="83" t="e">
        <f t="shared" si="23"/>
        <v>#DIV/0!</v>
      </c>
      <c r="I150" s="79">
        <v>111.4</v>
      </c>
      <c r="J150" s="82">
        <v>0</v>
      </c>
      <c r="K150" s="83" t="e">
        <f t="shared" si="24"/>
        <v>#DIV/0!</v>
      </c>
      <c r="L150" s="79">
        <v>107.1</v>
      </c>
      <c r="M150" s="82">
        <v>0</v>
      </c>
      <c r="N150" s="83" t="e">
        <f t="shared" si="25"/>
        <v>#DIV/0!</v>
      </c>
      <c r="O150" s="79">
        <v>105.7</v>
      </c>
      <c r="P150" s="82">
        <v>0</v>
      </c>
      <c r="Q150" s="83" t="e">
        <f t="shared" si="26"/>
        <v>#DIV/0!</v>
      </c>
      <c r="R150" s="79">
        <v>104.9</v>
      </c>
    </row>
    <row r="151" spans="2:18" ht="45.75" customHeight="1" x14ac:dyDescent="0.25">
      <c r="B151" s="22" t="s">
        <v>62</v>
      </c>
      <c r="C151" s="9" t="s">
        <v>63</v>
      </c>
      <c r="D151" s="88">
        <f>D152+D153</f>
        <v>0</v>
      </c>
      <c r="E151" s="79"/>
      <c r="F151" s="79">
        <v>107.4</v>
      </c>
      <c r="G151" s="79">
        <f t="shared" ref="G151:P151" si="27">G152+G153</f>
        <v>0</v>
      </c>
      <c r="H151" s="80" t="e">
        <f t="shared" si="23"/>
        <v>#DIV/0!</v>
      </c>
      <c r="I151" s="79">
        <v>111.4</v>
      </c>
      <c r="J151" s="79">
        <f t="shared" si="27"/>
        <v>0</v>
      </c>
      <c r="K151" s="80" t="e">
        <f t="shared" si="24"/>
        <v>#DIV/0!</v>
      </c>
      <c r="L151" s="79">
        <v>107.1</v>
      </c>
      <c r="M151" s="79">
        <f t="shared" si="27"/>
        <v>0</v>
      </c>
      <c r="N151" s="80" t="e">
        <f t="shared" si="25"/>
        <v>#DIV/0!</v>
      </c>
      <c r="O151" s="79">
        <v>105.7</v>
      </c>
      <c r="P151" s="79">
        <f t="shared" si="27"/>
        <v>0</v>
      </c>
      <c r="Q151" s="80" t="e">
        <f t="shared" si="26"/>
        <v>#DIV/0!</v>
      </c>
      <c r="R151" s="79">
        <v>104.9</v>
      </c>
    </row>
    <row r="152" spans="2:18" ht="30" customHeight="1" x14ac:dyDescent="0.25">
      <c r="B152" s="34"/>
      <c r="C152" s="33"/>
      <c r="D152" s="78"/>
      <c r="E152" s="82"/>
      <c r="F152" s="82">
        <v>107.4</v>
      </c>
      <c r="G152" s="82"/>
      <c r="H152" s="83" t="e">
        <f t="shared" si="23"/>
        <v>#DIV/0!</v>
      </c>
      <c r="I152" s="79">
        <v>111.4</v>
      </c>
      <c r="J152" s="82"/>
      <c r="K152" s="83" t="e">
        <f t="shared" si="24"/>
        <v>#DIV/0!</v>
      </c>
      <c r="L152" s="79">
        <v>107.1</v>
      </c>
      <c r="M152" s="82"/>
      <c r="N152" s="83" t="e">
        <f t="shared" si="25"/>
        <v>#DIV/0!</v>
      </c>
      <c r="O152" s="79">
        <v>105.7</v>
      </c>
      <c r="P152" s="82"/>
      <c r="Q152" s="83" t="e">
        <f t="shared" si="26"/>
        <v>#DIV/0!</v>
      </c>
      <c r="R152" s="79">
        <v>104.9</v>
      </c>
    </row>
    <row r="153" spans="2:18" ht="30" customHeight="1" x14ac:dyDescent="0.25">
      <c r="B153" s="34"/>
      <c r="C153" s="33"/>
      <c r="D153" s="78"/>
      <c r="E153" s="82"/>
      <c r="F153" s="82">
        <v>107.4</v>
      </c>
      <c r="G153" s="82"/>
      <c r="H153" s="83" t="e">
        <f t="shared" si="23"/>
        <v>#DIV/0!</v>
      </c>
      <c r="I153" s="79">
        <v>111.4</v>
      </c>
      <c r="J153" s="82"/>
      <c r="K153" s="83" t="e">
        <f t="shared" si="24"/>
        <v>#DIV/0!</v>
      </c>
      <c r="L153" s="79">
        <v>107.1</v>
      </c>
      <c r="M153" s="82"/>
      <c r="N153" s="83" t="e">
        <f t="shared" si="25"/>
        <v>#DIV/0!</v>
      </c>
      <c r="O153" s="79">
        <v>105.7</v>
      </c>
      <c r="P153" s="82"/>
      <c r="Q153" s="83" t="e">
        <f t="shared" si="26"/>
        <v>#DIV/0!</v>
      </c>
      <c r="R153" s="79">
        <v>104.9</v>
      </c>
    </row>
    <row r="154" spans="2:18" ht="30" customHeight="1" x14ac:dyDescent="0.25">
      <c r="B154" s="34" t="s">
        <v>64</v>
      </c>
      <c r="C154" s="33" t="s">
        <v>21</v>
      </c>
      <c r="D154" s="78"/>
      <c r="E154" s="82"/>
      <c r="F154" s="82">
        <v>107.4</v>
      </c>
      <c r="G154" s="82"/>
      <c r="H154" s="83" t="e">
        <f t="shared" si="23"/>
        <v>#DIV/0!</v>
      </c>
      <c r="I154" s="79">
        <v>111.4</v>
      </c>
      <c r="J154" s="82"/>
      <c r="K154" s="83" t="e">
        <f t="shared" si="24"/>
        <v>#DIV/0!</v>
      </c>
      <c r="L154" s="79">
        <v>107.1</v>
      </c>
      <c r="M154" s="82"/>
      <c r="N154" s="83" t="e">
        <f t="shared" si="25"/>
        <v>#DIV/0!</v>
      </c>
      <c r="O154" s="79">
        <v>105.7</v>
      </c>
      <c r="P154" s="82"/>
      <c r="Q154" s="83" t="e">
        <f t="shared" si="26"/>
        <v>#DIV/0!</v>
      </c>
      <c r="R154" s="79">
        <v>104.9</v>
      </c>
    </row>
    <row r="155" spans="2:18" ht="29.25" x14ac:dyDescent="0.25">
      <c r="B155" s="22" t="s">
        <v>65</v>
      </c>
      <c r="C155" s="9" t="s">
        <v>16</v>
      </c>
      <c r="D155" s="88">
        <f>D156+D157</f>
        <v>0</v>
      </c>
      <c r="E155" s="79"/>
      <c r="F155" s="79">
        <v>107.4</v>
      </c>
      <c r="G155" s="79">
        <f t="shared" ref="G155:P155" si="28">G156+G157</f>
        <v>0</v>
      </c>
      <c r="H155" s="80" t="e">
        <f t="shared" si="23"/>
        <v>#DIV/0!</v>
      </c>
      <c r="I155" s="79">
        <v>111.4</v>
      </c>
      <c r="J155" s="79">
        <f t="shared" si="28"/>
        <v>0</v>
      </c>
      <c r="K155" s="80" t="e">
        <f t="shared" si="24"/>
        <v>#DIV/0!</v>
      </c>
      <c r="L155" s="79">
        <v>107.1</v>
      </c>
      <c r="M155" s="79">
        <f t="shared" si="28"/>
        <v>0</v>
      </c>
      <c r="N155" s="80" t="e">
        <f t="shared" si="25"/>
        <v>#DIV/0!</v>
      </c>
      <c r="O155" s="79">
        <v>105.7</v>
      </c>
      <c r="P155" s="79">
        <f t="shared" si="28"/>
        <v>0</v>
      </c>
      <c r="Q155" s="80" t="e">
        <f t="shared" si="26"/>
        <v>#DIV/0!</v>
      </c>
      <c r="R155" s="79">
        <v>104.9</v>
      </c>
    </row>
    <row r="156" spans="2:18" ht="30" customHeight="1" x14ac:dyDescent="0.25">
      <c r="B156" s="34"/>
      <c r="C156" s="33"/>
      <c r="D156" s="78"/>
      <c r="E156" s="82"/>
      <c r="F156" s="82">
        <v>107.4</v>
      </c>
      <c r="G156" s="82"/>
      <c r="H156" s="83" t="e">
        <f t="shared" si="23"/>
        <v>#DIV/0!</v>
      </c>
      <c r="I156" s="79">
        <v>111.4</v>
      </c>
      <c r="J156" s="82"/>
      <c r="K156" s="83" t="e">
        <f t="shared" si="24"/>
        <v>#DIV/0!</v>
      </c>
      <c r="L156" s="79">
        <v>107.1</v>
      </c>
      <c r="M156" s="82"/>
      <c r="N156" s="83" t="e">
        <f t="shared" si="25"/>
        <v>#DIV/0!</v>
      </c>
      <c r="O156" s="79">
        <v>105.7</v>
      </c>
      <c r="P156" s="82"/>
      <c r="Q156" s="83" t="e">
        <f t="shared" si="26"/>
        <v>#DIV/0!</v>
      </c>
      <c r="R156" s="79">
        <v>104.9</v>
      </c>
    </row>
    <row r="157" spans="2:18" ht="30" customHeight="1" x14ac:dyDescent="0.25">
      <c r="B157" s="34"/>
      <c r="C157" s="33"/>
      <c r="D157" s="78"/>
      <c r="E157" s="82"/>
      <c r="F157" s="82">
        <v>107.4</v>
      </c>
      <c r="G157" s="82"/>
      <c r="H157" s="83" t="e">
        <f t="shared" si="23"/>
        <v>#DIV/0!</v>
      </c>
      <c r="I157" s="79">
        <v>111.4</v>
      </c>
      <c r="J157" s="82"/>
      <c r="K157" s="83" t="e">
        <f t="shared" si="24"/>
        <v>#DIV/0!</v>
      </c>
      <c r="L157" s="79">
        <v>107.1</v>
      </c>
      <c r="M157" s="82"/>
      <c r="N157" s="83" t="e">
        <f t="shared" si="25"/>
        <v>#DIV/0!</v>
      </c>
      <c r="O157" s="79">
        <v>105.7</v>
      </c>
      <c r="P157" s="82"/>
      <c r="Q157" s="83" t="e">
        <f t="shared" si="26"/>
        <v>#DIV/0!</v>
      </c>
      <c r="R157" s="79">
        <v>104.9</v>
      </c>
    </row>
    <row r="158" spans="2:18" ht="30" customHeight="1" x14ac:dyDescent="0.25">
      <c r="B158" s="34" t="s">
        <v>66</v>
      </c>
      <c r="C158" s="33" t="s">
        <v>21</v>
      </c>
      <c r="D158" s="78">
        <v>0</v>
      </c>
      <c r="E158" s="82"/>
      <c r="F158" s="82">
        <v>107.4</v>
      </c>
      <c r="G158" s="82"/>
      <c r="H158" s="83" t="e">
        <f t="shared" si="23"/>
        <v>#DIV/0!</v>
      </c>
      <c r="I158" s="79">
        <v>111.4</v>
      </c>
      <c r="J158" s="82"/>
      <c r="K158" s="83" t="e">
        <f t="shared" si="24"/>
        <v>#DIV/0!</v>
      </c>
      <c r="L158" s="79">
        <v>107.1</v>
      </c>
      <c r="M158" s="82"/>
      <c r="N158" s="83" t="e">
        <f t="shared" si="25"/>
        <v>#DIV/0!</v>
      </c>
      <c r="O158" s="79">
        <v>105.7</v>
      </c>
      <c r="P158" s="82"/>
      <c r="Q158" s="83" t="e">
        <f t="shared" si="26"/>
        <v>#DIV/0!</v>
      </c>
      <c r="R158" s="79">
        <v>104.9</v>
      </c>
    </row>
    <row r="159" spans="2:18" ht="30" customHeight="1" x14ac:dyDescent="0.25">
      <c r="B159" s="22" t="s">
        <v>67</v>
      </c>
      <c r="C159" s="9" t="s">
        <v>17</v>
      </c>
      <c r="D159" s="88">
        <f>D160</f>
        <v>0</v>
      </c>
      <c r="E159" s="79"/>
      <c r="F159" s="79">
        <v>107.4</v>
      </c>
      <c r="G159" s="79">
        <f t="shared" ref="G159:P159" si="29">G160</f>
        <v>0</v>
      </c>
      <c r="H159" s="80" t="e">
        <f t="shared" si="23"/>
        <v>#DIV/0!</v>
      </c>
      <c r="I159" s="79">
        <v>111.4</v>
      </c>
      <c r="J159" s="79">
        <f t="shared" si="29"/>
        <v>0</v>
      </c>
      <c r="K159" s="80" t="e">
        <f t="shared" si="24"/>
        <v>#DIV/0!</v>
      </c>
      <c r="L159" s="79">
        <v>107.1</v>
      </c>
      <c r="M159" s="79">
        <f t="shared" si="29"/>
        <v>0</v>
      </c>
      <c r="N159" s="80" t="e">
        <f t="shared" si="25"/>
        <v>#DIV/0!</v>
      </c>
      <c r="O159" s="79">
        <v>105.7</v>
      </c>
      <c r="P159" s="79">
        <f t="shared" si="29"/>
        <v>0</v>
      </c>
      <c r="Q159" s="80" t="e">
        <f t="shared" si="26"/>
        <v>#DIV/0!</v>
      </c>
      <c r="R159" s="79">
        <v>104.9</v>
      </c>
    </row>
    <row r="160" spans="2:18" ht="30" customHeight="1" x14ac:dyDescent="0.25">
      <c r="B160" s="34"/>
      <c r="C160" s="33"/>
      <c r="D160" s="78"/>
      <c r="E160" s="82"/>
      <c r="F160" s="82">
        <v>107.4</v>
      </c>
      <c r="G160" s="82"/>
      <c r="H160" s="83" t="e">
        <f t="shared" si="23"/>
        <v>#DIV/0!</v>
      </c>
      <c r="I160" s="79">
        <v>111.4</v>
      </c>
      <c r="J160" s="82"/>
      <c r="K160" s="83" t="e">
        <f t="shared" si="24"/>
        <v>#DIV/0!</v>
      </c>
      <c r="L160" s="79">
        <v>107.1</v>
      </c>
      <c r="M160" s="82"/>
      <c r="N160" s="83" t="e">
        <f t="shared" si="25"/>
        <v>#DIV/0!</v>
      </c>
      <c r="O160" s="79">
        <v>105.7</v>
      </c>
      <c r="P160" s="82"/>
      <c r="Q160" s="83" t="e">
        <f t="shared" si="26"/>
        <v>#DIV/0!</v>
      </c>
      <c r="R160" s="79">
        <v>104.9</v>
      </c>
    </row>
    <row r="161" spans="2:18" ht="30" customHeight="1" x14ac:dyDescent="0.25">
      <c r="B161" s="34" t="s">
        <v>68</v>
      </c>
      <c r="C161" s="33" t="s">
        <v>21</v>
      </c>
      <c r="D161" s="78">
        <v>0</v>
      </c>
      <c r="E161" s="82"/>
      <c r="F161" s="82">
        <v>107.4</v>
      </c>
      <c r="G161" s="82"/>
      <c r="H161" s="83" t="e">
        <f t="shared" si="23"/>
        <v>#DIV/0!</v>
      </c>
      <c r="I161" s="79">
        <v>111.4</v>
      </c>
      <c r="J161" s="82"/>
      <c r="K161" s="83" t="e">
        <f t="shared" si="24"/>
        <v>#DIV/0!</v>
      </c>
      <c r="L161" s="79">
        <v>107.1</v>
      </c>
      <c r="M161" s="82"/>
      <c r="N161" s="83" t="e">
        <f t="shared" si="25"/>
        <v>#DIV/0!</v>
      </c>
      <c r="O161" s="79">
        <v>105.7</v>
      </c>
      <c r="P161" s="82"/>
      <c r="Q161" s="83" t="e">
        <f t="shared" si="26"/>
        <v>#DIV/0!</v>
      </c>
      <c r="R161" s="79">
        <v>104.9</v>
      </c>
    </row>
    <row r="162" spans="2:18" ht="30" customHeight="1" x14ac:dyDescent="0.25">
      <c r="B162" s="22" t="s">
        <v>69</v>
      </c>
      <c r="C162" s="9" t="s">
        <v>127</v>
      </c>
      <c r="D162" s="88">
        <f>D163</f>
        <v>0</v>
      </c>
      <c r="E162" s="79"/>
      <c r="F162" s="79">
        <v>107.4</v>
      </c>
      <c r="G162" s="79">
        <f t="shared" ref="G162:P162" si="30">G163</f>
        <v>0</v>
      </c>
      <c r="H162" s="80" t="e">
        <f t="shared" si="23"/>
        <v>#DIV/0!</v>
      </c>
      <c r="I162" s="79">
        <v>111.4</v>
      </c>
      <c r="J162" s="79">
        <f t="shared" si="30"/>
        <v>0</v>
      </c>
      <c r="K162" s="80" t="e">
        <f t="shared" si="24"/>
        <v>#DIV/0!</v>
      </c>
      <c r="L162" s="79">
        <v>107.1</v>
      </c>
      <c r="M162" s="79">
        <f t="shared" si="30"/>
        <v>0</v>
      </c>
      <c r="N162" s="80" t="e">
        <f t="shared" si="25"/>
        <v>#DIV/0!</v>
      </c>
      <c r="O162" s="79">
        <v>105.7</v>
      </c>
      <c r="P162" s="79">
        <f t="shared" si="30"/>
        <v>0</v>
      </c>
      <c r="Q162" s="80" t="e">
        <f t="shared" si="26"/>
        <v>#DIV/0!</v>
      </c>
      <c r="R162" s="79">
        <v>104.9</v>
      </c>
    </row>
    <row r="163" spans="2:18" ht="30" customHeight="1" x14ac:dyDescent="0.25">
      <c r="B163" s="34"/>
      <c r="C163" s="35" t="s">
        <v>154</v>
      </c>
      <c r="D163" s="78">
        <v>0</v>
      </c>
      <c r="E163" s="82"/>
      <c r="F163" s="82">
        <v>107.4</v>
      </c>
      <c r="G163" s="82">
        <v>0</v>
      </c>
      <c r="H163" s="83" t="e">
        <f t="shared" si="23"/>
        <v>#DIV/0!</v>
      </c>
      <c r="I163" s="79">
        <v>111.4</v>
      </c>
      <c r="J163" s="82"/>
      <c r="K163" s="83" t="e">
        <f t="shared" si="24"/>
        <v>#DIV/0!</v>
      </c>
      <c r="L163" s="79">
        <v>107.1</v>
      </c>
      <c r="M163" s="82"/>
      <c r="N163" s="83" t="e">
        <f t="shared" si="25"/>
        <v>#DIV/0!</v>
      </c>
      <c r="O163" s="79">
        <v>105.7</v>
      </c>
      <c r="P163" s="82"/>
      <c r="Q163" s="83" t="e">
        <f t="shared" si="26"/>
        <v>#DIV/0!</v>
      </c>
      <c r="R163" s="79">
        <v>104.9</v>
      </c>
    </row>
    <row r="164" spans="2:18" ht="30" customHeight="1" x14ac:dyDescent="0.25">
      <c r="B164" s="23" t="s">
        <v>70</v>
      </c>
      <c r="C164" s="33" t="s">
        <v>21</v>
      </c>
      <c r="D164" s="78">
        <v>0</v>
      </c>
      <c r="E164" s="82"/>
      <c r="F164" s="82">
        <v>107.4</v>
      </c>
      <c r="G164" s="82"/>
      <c r="H164" s="83" t="e">
        <f t="shared" si="23"/>
        <v>#DIV/0!</v>
      </c>
      <c r="I164" s="79">
        <v>111.4</v>
      </c>
      <c r="J164" s="82"/>
      <c r="K164" s="83" t="e">
        <f t="shared" si="24"/>
        <v>#DIV/0!</v>
      </c>
      <c r="L164" s="79">
        <v>107.1</v>
      </c>
      <c r="M164" s="82"/>
      <c r="N164" s="83" t="e">
        <f t="shared" si="25"/>
        <v>#DIV/0!</v>
      </c>
      <c r="O164" s="79">
        <v>105.7</v>
      </c>
      <c r="P164" s="82"/>
      <c r="Q164" s="83" t="e">
        <f t="shared" si="26"/>
        <v>#DIV/0!</v>
      </c>
      <c r="R164" s="79">
        <v>104.9</v>
      </c>
    </row>
    <row r="165" spans="2:18" ht="30" customHeight="1" x14ac:dyDescent="0.25">
      <c r="B165" s="22" t="s">
        <v>71</v>
      </c>
      <c r="C165" s="9" t="s">
        <v>72</v>
      </c>
      <c r="D165" s="88">
        <f>D166</f>
        <v>0</v>
      </c>
      <c r="E165" s="79"/>
      <c r="F165" s="79">
        <v>107.4</v>
      </c>
      <c r="G165" s="79">
        <f t="shared" ref="G165:P165" si="31">G166</f>
        <v>0</v>
      </c>
      <c r="H165" s="80" t="e">
        <f t="shared" si="23"/>
        <v>#DIV/0!</v>
      </c>
      <c r="I165" s="79">
        <v>111.4</v>
      </c>
      <c r="J165" s="79">
        <f t="shared" si="31"/>
        <v>0</v>
      </c>
      <c r="K165" s="80" t="e">
        <f t="shared" si="24"/>
        <v>#DIV/0!</v>
      </c>
      <c r="L165" s="79">
        <v>107.1</v>
      </c>
      <c r="M165" s="79">
        <f t="shared" si="31"/>
        <v>0</v>
      </c>
      <c r="N165" s="80" t="e">
        <f t="shared" si="25"/>
        <v>#DIV/0!</v>
      </c>
      <c r="O165" s="79">
        <v>105.7</v>
      </c>
      <c r="P165" s="79">
        <f t="shared" si="31"/>
        <v>0</v>
      </c>
      <c r="Q165" s="80" t="e">
        <f t="shared" si="26"/>
        <v>#DIV/0!</v>
      </c>
      <c r="R165" s="79">
        <v>104.9</v>
      </c>
    </row>
    <row r="166" spans="2:18" s="10" customFormat="1" ht="30" customHeight="1" x14ac:dyDescent="0.25">
      <c r="B166" s="34"/>
      <c r="C166" s="35" t="s">
        <v>146</v>
      </c>
      <c r="D166" s="78"/>
      <c r="E166" s="82"/>
      <c r="F166" s="82">
        <v>107.4</v>
      </c>
      <c r="G166" s="82"/>
      <c r="H166" s="83" t="e">
        <f t="shared" si="23"/>
        <v>#DIV/0!</v>
      </c>
      <c r="I166" s="79">
        <v>111.4</v>
      </c>
      <c r="J166" s="82"/>
      <c r="K166" s="83" t="e">
        <f t="shared" si="24"/>
        <v>#DIV/0!</v>
      </c>
      <c r="L166" s="79">
        <v>107.1</v>
      </c>
      <c r="M166" s="82"/>
      <c r="N166" s="83" t="e">
        <f t="shared" si="25"/>
        <v>#DIV/0!</v>
      </c>
      <c r="O166" s="79">
        <v>105.7</v>
      </c>
      <c r="P166" s="82"/>
      <c r="Q166" s="83" t="e">
        <f t="shared" si="26"/>
        <v>#DIV/0!</v>
      </c>
      <c r="R166" s="79">
        <v>104.9</v>
      </c>
    </row>
    <row r="167" spans="2:18" s="10" customFormat="1" ht="30" customHeight="1" x14ac:dyDescent="0.25">
      <c r="B167" s="34" t="s">
        <v>73</v>
      </c>
      <c r="C167" s="33" t="s">
        <v>21</v>
      </c>
      <c r="D167" s="78">
        <v>0</v>
      </c>
      <c r="E167" s="82"/>
      <c r="F167" s="82">
        <v>107.4</v>
      </c>
      <c r="G167" s="82"/>
      <c r="H167" s="83" t="e">
        <f t="shared" si="23"/>
        <v>#DIV/0!</v>
      </c>
      <c r="I167" s="79">
        <v>111.4</v>
      </c>
      <c r="J167" s="82"/>
      <c r="K167" s="83" t="e">
        <f t="shared" si="24"/>
        <v>#DIV/0!</v>
      </c>
      <c r="L167" s="79">
        <v>107.1</v>
      </c>
      <c r="M167" s="82"/>
      <c r="N167" s="83" t="e">
        <f t="shared" si="25"/>
        <v>#DIV/0!</v>
      </c>
      <c r="O167" s="79">
        <v>105.7</v>
      </c>
      <c r="P167" s="82"/>
      <c r="Q167" s="83" t="e">
        <f t="shared" si="26"/>
        <v>#DIV/0!</v>
      </c>
      <c r="R167" s="79">
        <v>104.9</v>
      </c>
    </row>
    <row r="168" spans="2:18" s="10" customFormat="1" ht="45" customHeight="1" x14ac:dyDescent="0.25">
      <c r="B168" s="22" t="s">
        <v>74</v>
      </c>
      <c r="C168" s="9" t="s">
        <v>75</v>
      </c>
      <c r="D168" s="88">
        <f>D169</f>
        <v>0</v>
      </c>
      <c r="E168" s="79"/>
      <c r="F168" s="79">
        <v>107.4</v>
      </c>
      <c r="G168" s="79">
        <f t="shared" ref="G168:P168" si="32">G169</f>
        <v>0</v>
      </c>
      <c r="H168" s="80" t="e">
        <f t="shared" si="23"/>
        <v>#DIV/0!</v>
      </c>
      <c r="I168" s="79">
        <v>111.4</v>
      </c>
      <c r="J168" s="79">
        <f t="shared" si="32"/>
        <v>0</v>
      </c>
      <c r="K168" s="80" t="e">
        <f t="shared" si="24"/>
        <v>#DIV/0!</v>
      </c>
      <c r="L168" s="79">
        <v>107.1</v>
      </c>
      <c r="M168" s="79">
        <f t="shared" si="32"/>
        <v>0</v>
      </c>
      <c r="N168" s="80" t="e">
        <f t="shared" si="25"/>
        <v>#DIV/0!</v>
      </c>
      <c r="O168" s="79">
        <v>105.7</v>
      </c>
      <c r="P168" s="79">
        <f t="shared" si="32"/>
        <v>0</v>
      </c>
      <c r="Q168" s="80" t="e">
        <f t="shared" si="26"/>
        <v>#DIV/0!</v>
      </c>
      <c r="R168" s="79">
        <v>104.9</v>
      </c>
    </row>
    <row r="169" spans="2:18" s="10" customFormat="1" ht="30" customHeight="1" x14ac:dyDescent="0.25">
      <c r="B169" s="34"/>
      <c r="C169" s="35" t="s">
        <v>155</v>
      </c>
      <c r="D169" s="78"/>
      <c r="E169" s="82"/>
      <c r="F169" s="82">
        <v>107.4</v>
      </c>
      <c r="G169" s="82"/>
      <c r="H169" s="83" t="e">
        <f t="shared" si="23"/>
        <v>#DIV/0!</v>
      </c>
      <c r="I169" s="79">
        <v>111.4</v>
      </c>
      <c r="J169" s="82"/>
      <c r="K169" s="83" t="e">
        <f t="shared" si="24"/>
        <v>#DIV/0!</v>
      </c>
      <c r="L169" s="79">
        <v>107.1</v>
      </c>
      <c r="M169" s="82"/>
      <c r="N169" s="83" t="e">
        <f t="shared" si="25"/>
        <v>#DIV/0!</v>
      </c>
      <c r="O169" s="79">
        <v>105.7</v>
      </c>
      <c r="P169" s="82"/>
      <c r="Q169" s="83" t="e">
        <f t="shared" si="26"/>
        <v>#DIV/0!</v>
      </c>
      <c r="R169" s="79">
        <v>104.9</v>
      </c>
    </row>
    <row r="170" spans="2:18" s="10" customFormat="1" ht="30" customHeight="1" x14ac:dyDescent="0.25">
      <c r="B170" s="21" t="s">
        <v>76</v>
      </c>
      <c r="C170" s="33" t="s">
        <v>21</v>
      </c>
      <c r="D170" s="78">
        <v>0</v>
      </c>
      <c r="E170" s="82"/>
      <c r="F170" s="82">
        <v>107.4</v>
      </c>
      <c r="G170" s="82"/>
      <c r="H170" s="83" t="e">
        <f t="shared" si="23"/>
        <v>#DIV/0!</v>
      </c>
      <c r="I170" s="79">
        <v>111.4</v>
      </c>
      <c r="J170" s="82"/>
      <c r="K170" s="83" t="e">
        <f t="shared" si="24"/>
        <v>#DIV/0!</v>
      </c>
      <c r="L170" s="79">
        <v>107.1</v>
      </c>
      <c r="M170" s="82"/>
      <c r="N170" s="83" t="e">
        <f t="shared" si="25"/>
        <v>#DIV/0!</v>
      </c>
      <c r="O170" s="79">
        <v>105.7</v>
      </c>
      <c r="P170" s="82"/>
      <c r="Q170" s="83" t="e">
        <f t="shared" si="26"/>
        <v>#DIV/0!</v>
      </c>
      <c r="R170" s="79">
        <v>104.9</v>
      </c>
    </row>
    <row r="171" spans="2:18" s="10" customFormat="1" ht="60.75" customHeight="1" x14ac:dyDescent="0.25">
      <c r="B171" s="19" t="s">
        <v>77</v>
      </c>
      <c r="C171" s="9" t="s">
        <v>128</v>
      </c>
      <c r="D171" s="88">
        <f>D172+D174+D175</f>
        <v>0</v>
      </c>
      <c r="E171" s="79"/>
      <c r="F171" s="79">
        <v>107.4</v>
      </c>
      <c r="G171" s="79">
        <f>G172+G174+G175</f>
        <v>0</v>
      </c>
      <c r="H171" s="80" t="e">
        <f t="shared" si="23"/>
        <v>#DIV/0!</v>
      </c>
      <c r="I171" s="79">
        <v>111.4</v>
      </c>
      <c r="J171" s="79">
        <f>J172+J174+J175</f>
        <v>0</v>
      </c>
      <c r="K171" s="80" t="e">
        <f t="shared" si="24"/>
        <v>#DIV/0!</v>
      </c>
      <c r="L171" s="79">
        <v>107.1</v>
      </c>
      <c r="M171" s="79">
        <f>M172+M174+M175</f>
        <v>0</v>
      </c>
      <c r="N171" s="80" t="e">
        <f t="shared" si="25"/>
        <v>#DIV/0!</v>
      </c>
      <c r="O171" s="79">
        <v>105.7</v>
      </c>
      <c r="P171" s="79">
        <f>P172+P174+P175</f>
        <v>0</v>
      </c>
      <c r="Q171" s="80" t="e">
        <f t="shared" si="26"/>
        <v>#DIV/0!</v>
      </c>
      <c r="R171" s="79">
        <v>104.9</v>
      </c>
    </row>
    <row r="172" spans="2:18" s="28" customFormat="1" ht="26.25" customHeight="1" x14ac:dyDescent="0.25">
      <c r="B172" s="29"/>
      <c r="C172" s="35"/>
      <c r="D172" s="78"/>
      <c r="E172" s="91"/>
      <c r="F172" s="91">
        <v>107.4</v>
      </c>
      <c r="G172" s="91"/>
      <c r="H172" s="83" t="e">
        <f t="shared" si="23"/>
        <v>#DIV/0!</v>
      </c>
      <c r="I172" s="79">
        <v>111.4</v>
      </c>
      <c r="J172" s="85"/>
      <c r="K172" s="83" t="e">
        <f t="shared" si="24"/>
        <v>#DIV/0!</v>
      </c>
      <c r="L172" s="79">
        <v>107.1</v>
      </c>
      <c r="M172" s="85"/>
      <c r="N172" s="83" t="e">
        <f t="shared" si="25"/>
        <v>#DIV/0!</v>
      </c>
      <c r="O172" s="79">
        <v>105.7</v>
      </c>
      <c r="P172" s="85"/>
      <c r="Q172" s="83" t="e">
        <f t="shared" si="26"/>
        <v>#DIV/0!</v>
      </c>
      <c r="R172" s="79">
        <v>104.9</v>
      </c>
    </row>
    <row r="173" spans="2:18" s="28" customFormat="1" ht="26.25" customHeight="1" x14ac:dyDescent="0.25">
      <c r="B173" s="29"/>
      <c r="C173" s="92"/>
      <c r="D173" s="78"/>
      <c r="E173" s="91"/>
      <c r="F173" s="91">
        <v>107.4</v>
      </c>
      <c r="G173" s="91"/>
      <c r="H173" s="83" t="e">
        <f t="shared" si="23"/>
        <v>#DIV/0!</v>
      </c>
      <c r="I173" s="79">
        <v>111.4</v>
      </c>
      <c r="J173" s="85"/>
      <c r="K173" s="83" t="e">
        <f t="shared" si="24"/>
        <v>#DIV/0!</v>
      </c>
      <c r="L173" s="79">
        <v>107.1</v>
      </c>
      <c r="M173" s="85"/>
      <c r="N173" s="83" t="e">
        <f t="shared" si="25"/>
        <v>#DIV/0!</v>
      </c>
      <c r="O173" s="79">
        <v>105.7</v>
      </c>
      <c r="P173" s="85"/>
      <c r="Q173" s="83" t="e">
        <f t="shared" si="26"/>
        <v>#DIV/0!</v>
      </c>
      <c r="R173" s="79">
        <v>104.9</v>
      </c>
    </row>
    <row r="174" spans="2:18" s="28" customFormat="1" ht="33.75" customHeight="1" x14ac:dyDescent="0.25">
      <c r="B174" s="29"/>
      <c r="C174" s="92"/>
      <c r="D174" s="78"/>
      <c r="E174" s="91"/>
      <c r="F174" s="91">
        <v>107.4</v>
      </c>
      <c r="G174" s="91"/>
      <c r="H174" s="83" t="e">
        <f t="shared" si="23"/>
        <v>#DIV/0!</v>
      </c>
      <c r="I174" s="79">
        <v>111.4</v>
      </c>
      <c r="J174" s="85"/>
      <c r="K174" s="83" t="e">
        <f t="shared" si="24"/>
        <v>#DIV/0!</v>
      </c>
      <c r="L174" s="79">
        <v>107.1</v>
      </c>
      <c r="M174" s="85"/>
      <c r="N174" s="83" t="e">
        <f t="shared" si="25"/>
        <v>#DIV/0!</v>
      </c>
      <c r="O174" s="79">
        <v>105.7</v>
      </c>
      <c r="P174" s="85"/>
      <c r="Q174" s="83" t="e">
        <f t="shared" si="26"/>
        <v>#DIV/0!</v>
      </c>
      <c r="R174" s="79">
        <v>104.9</v>
      </c>
    </row>
    <row r="175" spans="2:18" s="10" customFormat="1" ht="30" customHeight="1" x14ac:dyDescent="0.25">
      <c r="B175" s="21"/>
      <c r="C175" s="35"/>
      <c r="D175" s="78"/>
      <c r="E175" s="82"/>
      <c r="F175" s="91">
        <v>107.4</v>
      </c>
      <c r="G175" s="82"/>
      <c r="H175" s="83" t="e">
        <f t="shared" si="23"/>
        <v>#DIV/0!</v>
      </c>
      <c r="I175" s="79">
        <v>111.4</v>
      </c>
      <c r="J175" s="82"/>
      <c r="K175" s="83" t="e">
        <f t="shared" si="24"/>
        <v>#DIV/0!</v>
      </c>
      <c r="L175" s="79">
        <v>107.1</v>
      </c>
      <c r="M175" s="82"/>
      <c r="N175" s="83" t="e">
        <f t="shared" si="25"/>
        <v>#DIV/0!</v>
      </c>
      <c r="O175" s="79">
        <v>105.7</v>
      </c>
      <c r="P175" s="82"/>
      <c r="Q175" s="83" t="e">
        <f t="shared" si="26"/>
        <v>#DIV/0!</v>
      </c>
      <c r="R175" s="79">
        <v>104.9</v>
      </c>
    </row>
    <row r="176" spans="2:18" s="10" customFormat="1" ht="30" customHeight="1" x14ac:dyDescent="0.25">
      <c r="B176" s="21" t="s">
        <v>78</v>
      </c>
      <c r="C176" s="33" t="s">
        <v>21</v>
      </c>
      <c r="D176" s="78"/>
      <c r="E176" s="82"/>
      <c r="F176" s="91">
        <v>107.4</v>
      </c>
      <c r="G176" s="82"/>
      <c r="H176" s="83" t="e">
        <f t="shared" si="23"/>
        <v>#DIV/0!</v>
      </c>
      <c r="I176" s="79">
        <v>111.4</v>
      </c>
      <c r="J176" s="82"/>
      <c r="K176" s="83" t="e">
        <f t="shared" si="24"/>
        <v>#DIV/0!</v>
      </c>
      <c r="L176" s="79">
        <v>107.1</v>
      </c>
      <c r="M176" s="82"/>
      <c r="N176" s="83" t="e">
        <f t="shared" si="25"/>
        <v>#DIV/0!</v>
      </c>
      <c r="O176" s="79">
        <v>105.7</v>
      </c>
      <c r="P176" s="82"/>
      <c r="Q176" s="83" t="e">
        <f t="shared" si="26"/>
        <v>#DIV/0!</v>
      </c>
      <c r="R176" s="79">
        <v>104.9</v>
      </c>
    </row>
    <row r="177" spans="2:18" ht="22.5" customHeight="1" x14ac:dyDescent="0.25">
      <c r="B177" s="22" t="s">
        <v>79</v>
      </c>
      <c r="C177" s="9" t="s">
        <v>80</v>
      </c>
      <c r="D177" s="78">
        <f>D178+D179+D180+D181+D182+D183+D184+D185+D186+D187+D188+D189+D190+D191+D192+D193</f>
        <v>0</v>
      </c>
      <c r="E177" s="79">
        <v>72.900000000000006</v>
      </c>
      <c r="F177" s="79">
        <v>107.4</v>
      </c>
      <c r="G177" s="79">
        <f t="shared" ref="G177:P177" si="33">G178+G179+G180+G181+G182+G183+G184+G185+G186+G187+G188+G189+G190+G191+G192+G193</f>
        <v>116236.9</v>
      </c>
      <c r="H177" s="80" t="e">
        <f t="shared" si="23"/>
        <v>#DIV/0!</v>
      </c>
      <c r="I177" s="79">
        <v>111.4</v>
      </c>
      <c r="J177" s="79">
        <f t="shared" si="33"/>
        <v>238553.1</v>
      </c>
      <c r="K177" s="80">
        <f t="shared" si="24"/>
        <v>191.62473832507999</v>
      </c>
      <c r="L177" s="79">
        <v>107.1</v>
      </c>
      <c r="M177" s="79">
        <f t="shared" si="33"/>
        <v>0</v>
      </c>
      <c r="N177" s="80">
        <f t="shared" si="25"/>
        <v>0</v>
      </c>
      <c r="O177" s="79">
        <v>105.7</v>
      </c>
      <c r="P177" s="79">
        <f t="shared" si="33"/>
        <v>0</v>
      </c>
      <c r="Q177" s="80" t="e">
        <f t="shared" si="26"/>
        <v>#DIV/0!</v>
      </c>
      <c r="R177" s="79">
        <v>104.9</v>
      </c>
    </row>
    <row r="178" spans="2:18" s="10" customFormat="1" ht="30" customHeight="1" x14ac:dyDescent="0.25">
      <c r="B178" s="34"/>
      <c r="C178" s="35"/>
      <c r="D178" s="78"/>
      <c r="E178" s="82"/>
      <c r="F178" s="82">
        <v>107.4</v>
      </c>
      <c r="G178" s="82"/>
      <c r="H178" s="83" t="e">
        <f t="shared" si="23"/>
        <v>#DIV/0!</v>
      </c>
      <c r="I178" s="79">
        <v>111.4</v>
      </c>
      <c r="J178" s="82"/>
      <c r="K178" s="83" t="e">
        <f t="shared" si="24"/>
        <v>#DIV/0!</v>
      </c>
      <c r="L178" s="79">
        <v>107.1</v>
      </c>
      <c r="M178" s="82"/>
      <c r="N178" s="83" t="e">
        <f t="shared" si="25"/>
        <v>#DIV/0!</v>
      </c>
      <c r="O178" s="79">
        <v>105.7</v>
      </c>
      <c r="P178" s="82"/>
      <c r="Q178" s="83" t="e">
        <f t="shared" si="26"/>
        <v>#DIV/0!</v>
      </c>
      <c r="R178" s="79">
        <v>104.9</v>
      </c>
    </row>
    <row r="179" spans="2:18" s="10" customFormat="1" ht="32.25" customHeight="1" x14ac:dyDescent="0.25">
      <c r="B179" s="34"/>
      <c r="C179" s="35"/>
      <c r="D179" s="78"/>
      <c r="E179" s="82"/>
      <c r="F179" s="82">
        <v>107.4</v>
      </c>
      <c r="G179" s="82"/>
      <c r="H179" s="83" t="e">
        <f t="shared" si="23"/>
        <v>#DIV/0!</v>
      </c>
      <c r="I179" s="79">
        <v>111.4</v>
      </c>
      <c r="J179" s="82"/>
      <c r="K179" s="83" t="e">
        <f t="shared" si="24"/>
        <v>#DIV/0!</v>
      </c>
      <c r="L179" s="79">
        <v>107.1</v>
      </c>
      <c r="M179" s="82"/>
      <c r="N179" s="83" t="e">
        <f t="shared" si="25"/>
        <v>#DIV/0!</v>
      </c>
      <c r="O179" s="79">
        <v>105.7</v>
      </c>
      <c r="P179" s="82"/>
      <c r="Q179" s="83" t="e">
        <f t="shared" si="26"/>
        <v>#DIV/0!</v>
      </c>
      <c r="R179" s="79">
        <v>104.9</v>
      </c>
    </row>
    <row r="180" spans="2:18" s="10" customFormat="1" ht="41.25" customHeight="1" x14ac:dyDescent="0.25">
      <c r="B180" s="34"/>
      <c r="C180" s="35" t="s">
        <v>156</v>
      </c>
      <c r="D180" s="78"/>
      <c r="E180" s="82"/>
      <c r="F180" s="82">
        <v>107.4</v>
      </c>
      <c r="G180" s="82">
        <v>116236.9</v>
      </c>
      <c r="H180" s="83" t="e">
        <f t="shared" si="23"/>
        <v>#DIV/0!</v>
      </c>
      <c r="I180" s="79">
        <v>111.4</v>
      </c>
      <c r="J180" s="82">
        <v>238553.1</v>
      </c>
      <c r="K180" s="83">
        <f t="shared" si="24"/>
        <v>191.62473832507999</v>
      </c>
      <c r="L180" s="79">
        <v>107.1</v>
      </c>
      <c r="M180" s="82"/>
      <c r="N180" s="83">
        <f t="shared" si="25"/>
        <v>0</v>
      </c>
      <c r="O180" s="79">
        <v>105.7</v>
      </c>
      <c r="P180" s="82"/>
      <c r="Q180" s="83" t="e">
        <f t="shared" si="26"/>
        <v>#DIV/0!</v>
      </c>
      <c r="R180" s="79">
        <v>104.9</v>
      </c>
    </row>
    <row r="181" spans="2:18" s="10" customFormat="1" ht="22.5" customHeight="1" x14ac:dyDescent="0.25">
      <c r="B181" s="34"/>
      <c r="C181" s="33"/>
      <c r="D181" s="78"/>
      <c r="E181" s="82"/>
      <c r="F181" s="82">
        <v>107.4</v>
      </c>
      <c r="G181" s="82"/>
      <c r="H181" s="83" t="e">
        <f t="shared" si="23"/>
        <v>#DIV/0!</v>
      </c>
      <c r="I181" s="79">
        <v>111.4</v>
      </c>
      <c r="J181" s="82"/>
      <c r="K181" s="83" t="e">
        <f t="shared" si="24"/>
        <v>#DIV/0!</v>
      </c>
      <c r="L181" s="79">
        <v>107.1</v>
      </c>
      <c r="M181" s="82"/>
      <c r="N181" s="83" t="e">
        <f t="shared" si="25"/>
        <v>#DIV/0!</v>
      </c>
      <c r="O181" s="79">
        <v>105.7</v>
      </c>
      <c r="P181" s="82"/>
      <c r="Q181" s="83" t="e">
        <f t="shared" si="26"/>
        <v>#DIV/0!</v>
      </c>
      <c r="R181" s="79">
        <v>104.9</v>
      </c>
    </row>
    <row r="182" spans="2:18" s="10" customFormat="1" ht="22.5" customHeight="1" x14ac:dyDescent="0.25">
      <c r="B182" s="34"/>
      <c r="C182" s="33"/>
      <c r="D182" s="78"/>
      <c r="E182" s="82"/>
      <c r="F182" s="82">
        <v>107.4</v>
      </c>
      <c r="G182" s="82"/>
      <c r="H182" s="83" t="e">
        <f t="shared" si="23"/>
        <v>#DIV/0!</v>
      </c>
      <c r="I182" s="79">
        <v>111.4</v>
      </c>
      <c r="J182" s="82"/>
      <c r="K182" s="83" t="e">
        <f t="shared" si="24"/>
        <v>#DIV/0!</v>
      </c>
      <c r="L182" s="79">
        <v>107.1</v>
      </c>
      <c r="M182" s="82"/>
      <c r="N182" s="83" t="e">
        <f t="shared" si="25"/>
        <v>#DIV/0!</v>
      </c>
      <c r="O182" s="79">
        <v>105.7</v>
      </c>
      <c r="P182" s="82"/>
      <c r="Q182" s="83" t="e">
        <f t="shared" si="26"/>
        <v>#DIV/0!</v>
      </c>
      <c r="R182" s="79">
        <v>104.9</v>
      </c>
    </row>
    <row r="183" spans="2:18" s="10" customFormat="1" ht="22.5" customHeight="1" x14ac:dyDescent="0.25">
      <c r="B183" s="34"/>
      <c r="C183" s="33"/>
      <c r="D183" s="78"/>
      <c r="E183" s="82"/>
      <c r="F183" s="82">
        <v>107.4</v>
      </c>
      <c r="G183" s="82"/>
      <c r="H183" s="83" t="e">
        <f t="shared" si="23"/>
        <v>#DIV/0!</v>
      </c>
      <c r="I183" s="79">
        <v>111.4</v>
      </c>
      <c r="J183" s="82"/>
      <c r="K183" s="83" t="e">
        <f t="shared" si="24"/>
        <v>#DIV/0!</v>
      </c>
      <c r="L183" s="79">
        <v>107.1</v>
      </c>
      <c r="M183" s="82"/>
      <c r="N183" s="83" t="e">
        <f t="shared" si="25"/>
        <v>#DIV/0!</v>
      </c>
      <c r="O183" s="79">
        <v>105.7</v>
      </c>
      <c r="P183" s="82"/>
      <c r="Q183" s="83" t="e">
        <f t="shared" si="26"/>
        <v>#DIV/0!</v>
      </c>
      <c r="R183" s="79">
        <v>104.9</v>
      </c>
    </row>
    <row r="184" spans="2:18" s="10" customFormat="1" ht="22.5" customHeight="1" x14ac:dyDescent="0.25">
      <c r="B184" s="34"/>
      <c r="C184" s="33"/>
      <c r="D184" s="78"/>
      <c r="E184" s="82"/>
      <c r="F184" s="82">
        <v>107.4</v>
      </c>
      <c r="G184" s="82"/>
      <c r="H184" s="83" t="e">
        <f t="shared" si="23"/>
        <v>#DIV/0!</v>
      </c>
      <c r="I184" s="79">
        <v>111.4</v>
      </c>
      <c r="J184" s="82"/>
      <c r="K184" s="83" t="e">
        <f t="shared" si="24"/>
        <v>#DIV/0!</v>
      </c>
      <c r="L184" s="79">
        <v>107.1</v>
      </c>
      <c r="M184" s="82"/>
      <c r="N184" s="83" t="e">
        <f t="shared" si="25"/>
        <v>#DIV/0!</v>
      </c>
      <c r="O184" s="79">
        <v>105.7</v>
      </c>
      <c r="P184" s="82"/>
      <c r="Q184" s="83" t="e">
        <f t="shared" si="26"/>
        <v>#DIV/0!</v>
      </c>
      <c r="R184" s="79">
        <v>104.9</v>
      </c>
    </row>
    <row r="185" spans="2:18" s="10" customFormat="1" ht="22.5" customHeight="1" x14ac:dyDescent="0.25">
      <c r="B185" s="34"/>
      <c r="C185" s="33"/>
      <c r="D185" s="78"/>
      <c r="E185" s="82"/>
      <c r="F185" s="82">
        <v>107.4</v>
      </c>
      <c r="G185" s="82"/>
      <c r="H185" s="83" t="e">
        <f t="shared" si="23"/>
        <v>#DIV/0!</v>
      </c>
      <c r="I185" s="79">
        <v>111.4</v>
      </c>
      <c r="J185" s="82"/>
      <c r="K185" s="83" t="e">
        <f t="shared" si="24"/>
        <v>#DIV/0!</v>
      </c>
      <c r="L185" s="79">
        <v>107.1</v>
      </c>
      <c r="M185" s="82"/>
      <c r="N185" s="83" t="e">
        <f t="shared" si="25"/>
        <v>#DIV/0!</v>
      </c>
      <c r="O185" s="79">
        <v>105.7</v>
      </c>
      <c r="P185" s="82"/>
      <c r="Q185" s="83" t="e">
        <f t="shared" si="26"/>
        <v>#DIV/0!</v>
      </c>
      <c r="R185" s="79">
        <v>104.9</v>
      </c>
    </row>
    <row r="186" spans="2:18" s="10" customFormat="1" ht="22.5" customHeight="1" x14ac:dyDescent="0.25">
      <c r="B186" s="34"/>
      <c r="C186" s="33"/>
      <c r="D186" s="78"/>
      <c r="E186" s="82"/>
      <c r="F186" s="82">
        <v>107.4</v>
      </c>
      <c r="G186" s="82"/>
      <c r="H186" s="83" t="e">
        <f t="shared" si="23"/>
        <v>#DIV/0!</v>
      </c>
      <c r="I186" s="79">
        <v>111.4</v>
      </c>
      <c r="J186" s="82"/>
      <c r="K186" s="83" t="e">
        <f t="shared" si="24"/>
        <v>#DIV/0!</v>
      </c>
      <c r="L186" s="79">
        <v>107.1</v>
      </c>
      <c r="M186" s="82"/>
      <c r="N186" s="83" t="e">
        <f t="shared" si="25"/>
        <v>#DIV/0!</v>
      </c>
      <c r="O186" s="79">
        <v>105.7</v>
      </c>
      <c r="P186" s="82"/>
      <c r="Q186" s="83" t="e">
        <f t="shared" si="26"/>
        <v>#DIV/0!</v>
      </c>
      <c r="R186" s="79">
        <v>104.9</v>
      </c>
    </row>
    <row r="187" spans="2:18" s="10" customFormat="1" ht="22.5" customHeight="1" x14ac:dyDescent="0.25">
      <c r="B187" s="34"/>
      <c r="C187" s="33"/>
      <c r="D187" s="78"/>
      <c r="E187" s="82"/>
      <c r="F187" s="82">
        <v>107.4</v>
      </c>
      <c r="G187" s="82"/>
      <c r="H187" s="83" t="e">
        <f t="shared" si="23"/>
        <v>#DIV/0!</v>
      </c>
      <c r="I187" s="79">
        <v>111.4</v>
      </c>
      <c r="J187" s="82"/>
      <c r="K187" s="83" t="e">
        <f t="shared" si="24"/>
        <v>#DIV/0!</v>
      </c>
      <c r="L187" s="79">
        <v>107.1</v>
      </c>
      <c r="M187" s="82"/>
      <c r="N187" s="83" t="e">
        <f t="shared" si="25"/>
        <v>#DIV/0!</v>
      </c>
      <c r="O187" s="79">
        <v>105.7</v>
      </c>
      <c r="P187" s="82"/>
      <c r="Q187" s="83" t="e">
        <f t="shared" si="26"/>
        <v>#DIV/0!</v>
      </c>
      <c r="R187" s="79">
        <v>104.9</v>
      </c>
    </row>
    <row r="188" spans="2:18" s="10" customFormat="1" ht="22.5" customHeight="1" x14ac:dyDescent="0.25">
      <c r="B188" s="34"/>
      <c r="C188" s="33"/>
      <c r="D188" s="78"/>
      <c r="E188" s="82"/>
      <c r="F188" s="82">
        <v>107.4</v>
      </c>
      <c r="G188" s="82"/>
      <c r="H188" s="83" t="e">
        <f t="shared" si="23"/>
        <v>#DIV/0!</v>
      </c>
      <c r="I188" s="79">
        <v>111.4</v>
      </c>
      <c r="J188" s="82"/>
      <c r="K188" s="83" t="e">
        <f t="shared" si="24"/>
        <v>#DIV/0!</v>
      </c>
      <c r="L188" s="79">
        <v>107.1</v>
      </c>
      <c r="M188" s="82"/>
      <c r="N188" s="83" t="e">
        <f t="shared" si="25"/>
        <v>#DIV/0!</v>
      </c>
      <c r="O188" s="79">
        <v>105.7</v>
      </c>
      <c r="P188" s="82"/>
      <c r="Q188" s="83" t="e">
        <f t="shared" si="26"/>
        <v>#DIV/0!</v>
      </c>
      <c r="R188" s="79">
        <v>104.9</v>
      </c>
    </row>
    <row r="189" spans="2:18" s="10" customFormat="1" ht="22.5" customHeight="1" x14ac:dyDescent="0.25">
      <c r="B189" s="34"/>
      <c r="C189" s="33"/>
      <c r="D189" s="78"/>
      <c r="E189" s="82"/>
      <c r="F189" s="82">
        <v>107.4</v>
      </c>
      <c r="G189" s="82"/>
      <c r="H189" s="83" t="e">
        <f t="shared" si="23"/>
        <v>#DIV/0!</v>
      </c>
      <c r="I189" s="79">
        <v>111.4</v>
      </c>
      <c r="J189" s="82"/>
      <c r="K189" s="83" t="e">
        <f t="shared" si="24"/>
        <v>#DIV/0!</v>
      </c>
      <c r="L189" s="79">
        <v>107.1</v>
      </c>
      <c r="M189" s="82"/>
      <c r="N189" s="83" t="e">
        <f t="shared" si="25"/>
        <v>#DIV/0!</v>
      </c>
      <c r="O189" s="79">
        <v>105.7</v>
      </c>
      <c r="P189" s="82"/>
      <c r="Q189" s="83" t="e">
        <f t="shared" si="26"/>
        <v>#DIV/0!</v>
      </c>
      <c r="R189" s="79">
        <v>104.9</v>
      </c>
    </row>
    <row r="190" spans="2:18" s="10" customFormat="1" ht="22.5" customHeight="1" x14ac:dyDescent="0.25">
      <c r="B190" s="34"/>
      <c r="C190" s="33"/>
      <c r="D190" s="78"/>
      <c r="E190" s="82"/>
      <c r="F190" s="82">
        <v>107.4</v>
      </c>
      <c r="G190" s="82"/>
      <c r="H190" s="83" t="e">
        <f t="shared" si="23"/>
        <v>#DIV/0!</v>
      </c>
      <c r="I190" s="79">
        <v>111.4</v>
      </c>
      <c r="J190" s="82"/>
      <c r="K190" s="83" t="e">
        <f t="shared" si="24"/>
        <v>#DIV/0!</v>
      </c>
      <c r="L190" s="79">
        <v>107.1</v>
      </c>
      <c r="M190" s="82"/>
      <c r="N190" s="83" t="e">
        <f t="shared" si="25"/>
        <v>#DIV/0!</v>
      </c>
      <c r="O190" s="79">
        <v>105.7</v>
      </c>
      <c r="P190" s="82"/>
      <c r="Q190" s="83" t="e">
        <f t="shared" si="26"/>
        <v>#DIV/0!</v>
      </c>
      <c r="R190" s="79">
        <v>104.9</v>
      </c>
    </row>
    <row r="191" spans="2:18" s="10" customFormat="1" ht="22.5" customHeight="1" x14ac:dyDescent="0.25">
      <c r="B191" s="34"/>
      <c r="C191" s="33"/>
      <c r="D191" s="78"/>
      <c r="E191" s="82"/>
      <c r="F191" s="82">
        <v>107.4</v>
      </c>
      <c r="G191" s="82"/>
      <c r="H191" s="83" t="e">
        <f t="shared" si="23"/>
        <v>#DIV/0!</v>
      </c>
      <c r="I191" s="79">
        <v>111.4</v>
      </c>
      <c r="J191" s="82"/>
      <c r="K191" s="83" t="e">
        <f t="shared" si="24"/>
        <v>#DIV/0!</v>
      </c>
      <c r="L191" s="79">
        <v>107.1</v>
      </c>
      <c r="M191" s="82"/>
      <c r="N191" s="83" t="e">
        <f t="shared" si="25"/>
        <v>#DIV/0!</v>
      </c>
      <c r="O191" s="79">
        <v>105.7</v>
      </c>
      <c r="P191" s="82"/>
      <c r="Q191" s="83" t="e">
        <f t="shared" si="26"/>
        <v>#DIV/0!</v>
      </c>
      <c r="R191" s="79">
        <v>104.9</v>
      </c>
    </row>
    <row r="192" spans="2:18" s="10" customFormat="1" ht="22.5" customHeight="1" x14ac:dyDescent="0.25">
      <c r="B192" s="34"/>
      <c r="C192" s="33"/>
      <c r="D192" s="78"/>
      <c r="E192" s="82"/>
      <c r="F192" s="82">
        <v>107.4</v>
      </c>
      <c r="G192" s="82"/>
      <c r="H192" s="83" t="e">
        <f t="shared" si="23"/>
        <v>#DIV/0!</v>
      </c>
      <c r="I192" s="79">
        <v>111.4</v>
      </c>
      <c r="J192" s="82"/>
      <c r="K192" s="83" t="e">
        <f t="shared" si="24"/>
        <v>#DIV/0!</v>
      </c>
      <c r="L192" s="79">
        <v>107.1</v>
      </c>
      <c r="M192" s="82"/>
      <c r="N192" s="83" t="e">
        <f t="shared" si="25"/>
        <v>#DIV/0!</v>
      </c>
      <c r="O192" s="79">
        <v>105.7</v>
      </c>
      <c r="P192" s="82"/>
      <c r="Q192" s="83" t="e">
        <f t="shared" si="26"/>
        <v>#DIV/0!</v>
      </c>
      <c r="R192" s="79">
        <v>104.9</v>
      </c>
    </row>
    <row r="193" spans="2:18" s="10" customFormat="1" ht="23.25" customHeight="1" x14ac:dyDescent="0.25">
      <c r="B193" s="34"/>
      <c r="C193" s="33"/>
      <c r="D193" s="78"/>
      <c r="E193" s="82"/>
      <c r="F193" s="82">
        <v>107.4</v>
      </c>
      <c r="G193" s="82"/>
      <c r="H193" s="83" t="e">
        <f t="shared" si="23"/>
        <v>#DIV/0!</v>
      </c>
      <c r="I193" s="79">
        <v>111.4</v>
      </c>
      <c r="J193" s="82"/>
      <c r="K193" s="83" t="e">
        <f t="shared" si="24"/>
        <v>#DIV/0!</v>
      </c>
      <c r="L193" s="79">
        <v>107.1</v>
      </c>
      <c r="M193" s="82"/>
      <c r="N193" s="83" t="e">
        <f t="shared" si="25"/>
        <v>#DIV/0!</v>
      </c>
      <c r="O193" s="79">
        <v>105.7</v>
      </c>
      <c r="P193" s="82"/>
      <c r="Q193" s="83" t="e">
        <f t="shared" si="26"/>
        <v>#DIV/0!</v>
      </c>
      <c r="R193" s="79">
        <v>104.9</v>
      </c>
    </row>
    <row r="194" spans="2:18" s="10" customFormat="1" ht="30.75" customHeight="1" x14ac:dyDescent="0.25">
      <c r="B194" s="34" t="s">
        <v>81</v>
      </c>
      <c r="C194" s="33" t="s">
        <v>21</v>
      </c>
      <c r="D194" s="78"/>
      <c r="E194" s="82"/>
      <c r="F194" s="82">
        <v>107.4</v>
      </c>
      <c r="G194" s="82"/>
      <c r="H194" s="83" t="e">
        <f t="shared" si="23"/>
        <v>#DIV/0!</v>
      </c>
      <c r="I194" s="79">
        <v>111.4</v>
      </c>
      <c r="J194" s="82"/>
      <c r="K194" s="83" t="e">
        <f t="shared" si="24"/>
        <v>#DIV/0!</v>
      </c>
      <c r="L194" s="79">
        <v>107.1</v>
      </c>
      <c r="M194" s="82"/>
      <c r="N194" s="83" t="e">
        <f t="shared" si="25"/>
        <v>#DIV/0!</v>
      </c>
      <c r="O194" s="79">
        <v>105.7</v>
      </c>
      <c r="P194" s="82"/>
      <c r="Q194" s="83" t="e">
        <f t="shared" si="26"/>
        <v>#DIV/0!</v>
      </c>
      <c r="R194" s="79">
        <v>104.9</v>
      </c>
    </row>
    <row r="195" spans="2:18" s="10" customFormat="1" ht="47.25" customHeight="1" x14ac:dyDescent="0.25">
      <c r="B195" s="22" t="s">
        <v>82</v>
      </c>
      <c r="C195" s="9" t="s">
        <v>83</v>
      </c>
      <c r="D195" s="88">
        <f>D196+D197+D198+D199+D200+D201+D202+D203+D204+D205+D206+D207+D208+D209</f>
        <v>0</v>
      </c>
      <c r="E195" s="79"/>
      <c r="F195" s="79">
        <v>107.4</v>
      </c>
      <c r="G195" s="79">
        <f t="shared" ref="G195:P195" si="34">G196+G197+G198+G199+G200+G201+G202+G203+G204+G205+G206+G207+G208+G209</f>
        <v>0</v>
      </c>
      <c r="H195" s="80" t="e">
        <f t="shared" si="23"/>
        <v>#DIV/0!</v>
      </c>
      <c r="I195" s="79">
        <v>111.4</v>
      </c>
      <c r="J195" s="79">
        <f t="shared" si="34"/>
        <v>0</v>
      </c>
      <c r="K195" s="80" t="e">
        <f t="shared" si="24"/>
        <v>#DIV/0!</v>
      </c>
      <c r="L195" s="79">
        <v>107.1</v>
      </c>
      <c r="M195" s="79">
        <f t="shared" si="34"/>
        <v>0</v>
      </c>
      <c r="N195" s="80" t="e">
        <f t="shared" si="25"/>
        <v>#DIV/0!</v>
      </c>
      <c r="O195" s="79">
        <v>105.7</v>
      </c>
      <c r="P195" s="79">
        <f t="shared" si="34"/>
        <v>0</v>
      </c>
      <c r="Q195" s="80" t="e">
        <f t="shared" si="26"/>
        <v>#DIV/0!</v>
      </c>
      <c r="R195" s="79">
        <v>104.9</v>
      </c>
    </row>
    <row r="196" spans="2:18" s="10" customFormat="1" ht="25.5" customHeight="1" x14ac:dyDescent="0.25">
      <c r="B196" s="34"/>
      <c r="C196" s="35"/>
      <c r="D196" s="78"/>
      <c r="E196" s="82"/>
      <c r="F196" s="82">
        <v>107.4</v>
      </c>
      <c r="G196" s="82"/>
      <c r="H196" s="83" t="e">
        <f t="shared" si="23"/>
        <v>#DIV/0!</v>
      </c>
      <c r="I196" s="79">
        <v>111.4</v>
      </c>
      <c r="J196" s="82"/>
      <c r="K196" s="83" t="e">
        <f t="shared" si="24"/>
        <v>#DIV/0!</v>
      </c>
      <c r="L196" s="79">
        <v>107.1</v>
      </c>
      <c r="M196" s="82"/>
      <c r="N196" s="83" t="e">
        <f t="shared" si="25"/>
        <v>#DIV/0!</v>
      </c>
      <c r="O196" s="79">
        <v>105.7</v>
      </c>
      <c r="P196" s="82"/>
      <c r="Q196" s="83" t="e">
        <f t="shared" si="26"/>
        <v>#DIV/0!</v>
      </c>
      <c r="R196" s="79">
        <v>104.9</v>
      </c>
    </row>
    <row r="197" spans="2:18" s="10" customFormat="1" ht="25.5" customHeight="1" x14ac:dyDescent="0.25">
      <c r="B197" s="34"/>
      <c r="C197" s="35"/>
      <c r="D197" s="78"/>
      <c r="E197" s="82"/>
      <c r="F197" s="82">
        <v>107.4</v>
      </c>
      <c r="G197" s="82"/>
      <c r="H197" s="83" t="e">
        <f t="shared" si="23"/>
        <v>#DIV/0!</v>
      </c>
      <c r="I197" s="79">
        <v>111.4</v>
      </c>
      <c r="J197" s="82"/>
      <c r="K197" s="83" t="e">
        <f t="shared" si="24"/>
        <v>#DIV/0!</v>
      </c>
      <c r="L197" s="79">
        <v>107.1</v>
      </c>
      <c r="M197" s="82"/>
      <c r="N197" s="83" t="e">
        <f t="shared" si="25"/>
        <v>#DIV/0!</v>
      </c>
      <c r="O197" s="79">
        <v>105.7</v>
      </c>
      <c r="P197" s="82"/>
      <c r="Q197" s="83" t="e">
        <f t="shared" si="26"/>
        <v>#DIV/0!</v>
      </c>
      <c r="R197" s="79">
        <v>104.9</v>
      </c>
    </row>
    <row r="198" spans="2:18" s="10" customFormat="1" ht="25.5" customHeight="1" x14ac:dyDescent="0.25">
      <c r="B198" s="34"/>
      <c r="C198" s="35"/>
      <c r="D198" s="78"/>
      <c r="E198" s="82"/>
      <c r="F198" s="82">
        <v>107.4</v>
      </c>
      <c r="G198" s="82"/>
      <c r="H198" s="83" t="e">
        <f t="shared" si="23"/>
        <v>#DIV/0!</v>
      </c>
      <c r="I198" s="79">
        <v>111.4</v>
      </c>
      <c r="J198" s="82"/>
      <c r="K198" s="83" t="e">
        <f t="shared" si="24"/>
        <v>#DIV/0!</v>
      </c>
      <c r="L198" s="79">
        <v>107.1</v>
      </c>
      <c r="M198" s="82"/>
      <c r="N198" s="83" t="e">
        <f t="shared" si="25"/>
        <v>#DIV/0!</v>
      </c>
      <c r="O198" s="79">
        <v>105.7</v>
      </c>
      <c r="P198" s="82"/>
      <c r="Q198" s="83" t="e">
        <f t="shared" si="26"/>
        <v>#DIV/0!</v>
      </c>
      <c r="R198" s="79">
        <v>104.9</v>
      </c>
    </row>
    <row r="199" spans="2:18" s="10" customFormat="1" ht="25.5" customHeight="1" x14ac:dyDescent="0.25">
      <c r="B199" s="34"/>
      <c r="C199" s="35"/>
      <c r="D199" s="78"/>
      <c r="E199" s="82"/>
      <c r="F199" s="82">
        <v>107.4</v>
      </c>
      <c r="G199" s="82"/>
      <c r="H199" s="83" t="e">
        <f t="shared" si="23"/>
        <v>#DIV/0!</v>
      </c>
      <c r="I199" s="79">
        <v>111.4</v>
      </c>
      <c r="J199" s="82"/>
      <c r="K199" s="83" t="e">
        <f t="shared" si="24"/>
        <v>#DIV/0!</v>
      </c>
      <c r="L199" s="79">
        <v>107.1</v>
      </c>
      <c r="M199" s="82"/>
      <c r="N199" s="83" t="e">
        <f t="shared" si="25"/>
        <v>#DIV/0!</v>
      </c>
      <c r="O199" s="79">
        <v>105.7</v>
      </c>
      <c r="P199" s="82"/>
      <c r="Q199" s="83" t="e">
        <f t="shared" si="26"/>
        <v>#DIV/0!</v>
      </c>
      <c r="R199" s="79">
        <v>104.9</v>
      </c>
    </row>
    <row r="200" spans="2:18" s="10" customFormat="1" ht="25.5" customHeight="1" x14ac:dyDescent="0.25">
      <c r="B200" s="34"/>
      <c r="C200" s="93"/>
      <c r="D200" s="78"/>
      <c r="E200" s="82"/>
      <c r="F200" s="82">
        <v>107.4</v>
      </c>
      <c r="G200" s="82"/>
      <c r="H200" s="83" t="e">
        <f t="shared" si="23"/>
        <v>#DIV/0!</v>
      </c>
      <c r="I200" s="79">
        <v>111.4</v>
      </c>
      <c r="J200" s="82"/>
      <c r="K200" s="83" t="e">
        <f t="shared" si="24"/>
        <v>#DIV/0!</v>
      </c>
      <c r="L200" s="79">
        <v>107.1</v>
      </c>
      <c r="M200" s="82"/>
      <c r="N200" s="83" t="e">
        <f t="shared" si="25"/>
        <v>#DIV/0!</v>
      </c>
      <c r="O200" s="79">
        <v>105.7</v>
      </c>
      <c r="P200" s="82"/>
      <c r="Q200" s="83" t="e">
        <f t="shared" si="26"/>
        <v>#DIV/0!</v>
      </c>
      <c r="R200" s="79">
        <v>104.9</v>
      </c>
    </row>
    <row r="201" spans="2:18" s="10" customFormat="1" ht="25.5" customHeight="1" x14ac:dyDescent="0.25">
      <c r="B201" s="34"/>
      <c r="C201" s="33"/>
      <c r="D201" s="78"/>
      <c r="E201" s="82"/>
      <c r="F201" s="82">
        <v>107.4</v>
      </c>
      <c r="G201" s="82"/>
      <c r="H201" s="83" t="e">
        <f t="shared" si="23"/>
        <v>#DIV/0!</v>
      </c>
      <c r="I201" s="79">
        <v>111.4</v>
      </c>
      <c r="J201" s="82"/>
      <c r="K201" s="83" t="e">
        <f t="shared" si="24"/>
        <v>#DIV/0!</v>
      </c>
      <c r="L201" s="79">
        <v>107.1</v>
      </c>
      <c r="M201" s="82"/>
      <c r="N201" s="83" t="e">
        <f t="shared" si="25"/>
        <v>#DIV/0!</v>
      </c>
      <c r="O201" s="79">
        <v>105.7</v>
      </c>
      <c r="P201" s="82"/>
      <c r="Q201" s="83" t="e">
        <f t="shared" si="26"/>
        <v>#DIV/0!</v>
      </c>
      <c r="R201" s="79">
        <v>104.9</v>
      </c>
    </row>
    <row r="202" spans="2:18" s="10" customFormat="1" ht="25.5" customHeight="1" x14ac:dyDescent="0.25">
      <c r="B202" s="34"/>
      <c r="C202" s="33"/>
      <c r="D202" s="78"/>
      <c r="E202" s="82"/>
      <c r="F202" s="82">
        <v>107.4</v>
      </c>
      <c r="G202" s="82"/>
      <c r="H202" s="83" t="e">
        <f t="shared" si="23"/>
        <v>#DIV/0!</v>
      </c>
      <c r="I202" s="79">
        <v>111.4</v>
      </c>
      <c r="J202" s="82"/>
      <c r="K202" s="83" t="e">
        <f t="shared" si="24"/>
        <v>#DIV/0!</v>
      </c>
      <c r="L202" s="79">
        <v>107.1</v>
      </c>
      <c r="M202" s="82"/>
      <c r="N202" s="83" t="e">
        <f t="shared" si="25"/>
        <v>#DIV/0!</v>
      </c>
      <c r="O202" s="79">
        <v>105.7</v>
      </c>
      <c r="P202" s="82"/>
      <c r="Q202" s="83" t="e">
        <f t="shared" si="26"/>
        <v>#DIV/0!</v>
      </c>
      <c r="R202" s="79">
        <v>104.9</v>
      </c>
    </row>
    <row r="203" spans="2:18" s="10" customFormat="1" ht="25.5" customHeight="1" x14ac:dyDescent="0.25">
      <c r="B203" s="34"/>
      <c r="C203" s="33"/>
      <c r="D203" s="78"/>
      <c r="E203" s="82"/>
      <c r="F203" s="82">
        <v>107.4</v>
      </c>
      <c r="G203" s="82"/>
      <c r="H203" s="83" t="e">
        <f t="shared" ref="H203:H238" si="35">G203/D203/I203*10000</f>
        <v>#DIV/0!</v>
      </c>
      <c r="I203" s="79">
        <v>111.4</v>
      </c>
      <c r="J203" s="82"/>
      <c r="K203" s="83" t="e">
        <f t="shared" ref="K203:K238" si="36">J203/G203/L203*10000</f>
        <v>#DIV/0!</v>
      </c>
      <c r="L203" s="79">
        <v>107.1</v>
      </c>
      <c r="M203" s="82"/>
      <c r="N203" s="83" t="e">
        <f t="shared" ref="N203:N238" si="37">M203/J203/O203*10000</f>
        <v>#DIV/0!</v>
      </c>
      <c r="O203" s="79">
        <v>105.7</v>
      </c>
      <c r="P203" s="82"/>
      <c r="Q203" s="83" t="e">
        <f t="shared" ref="Q203:Q238" si="38">P203/M203/R203*10000</f>
        <v>#DIV/0!</v>
      </c>
      <c r="R203" s="79">
        <v>104.9</v>
      </c>
    </row>
    <row r="204" spans="2:18" s="10" customFormat="1" ht="25.5" customHeight="1" x14ac:dyDescent="0.25">
      <c r="B204" s="34"/>
      <c r="C204" s="33"/>
      <c r="D204" s="78"/>
      <c r="E204" s="82"/>
      <c r="F204" s="82">
        <v>107.4</v>
      </c>
      <c r="G204" s="82"/>
      <c r="H204" s="83" t="e">
        <f t="shared" si="35"/>
        <v>#DIV/0!</v>
      </c>
      <c r="I204" s="79">
        <v>111.4</v>
      </c>
      <c r="J204" s="82"/>
      <c r="K204" s="83" t="e">
        <f t="shared" si="36"/>
        <v>#DIV/0!</v>
      </c>
      <c r="L204" s="79">
        <v>107.1</v>
      </c>
      <c r="M204" s="82"/>
      <c r="N204" s="83" t="e">
        <f t="shared" si="37"/>
        <v>#DIV/0!</v>
      </c>
      <c r="O204" s="79">
        <v>105.7</v>
      </c>
      <c r="P204" s="82"/>
      <c r="Q204" s="83" t="e">
        <f t="shared" si="38"/>
        <v>#DIV/0!</v>
      </c>
      <c r="R204" s="79">
        <v>104.9</v>
      </c>
    </row>
    <row r="205" spans="2:18" s="10" customFormat="1" ht="25.5" customHeight="1" x14ac:dyDescent="0.25">
      <c r="B205" s="34"/>
      <c r="C205" s="33"/>
      <c r="D205" s="78"/>
      <c r="E205" s="82"/>
      <c r="F205" s="82">
        <v>107.4</v>
      </c>
      <c r="G205" s="82"/>
      <c r="H205" s="83" t="e">
        <f t="shared" si="35"/>
        <v>#DIV/0!</v>
      </c>
      <c r="I205" s="79">
        <v>111.4</v>
      </c>
      <c r="J205" s="82"/>
      <c r="K205" s="83" t="e">
        <f t="shared" si="36"/>
        <v>#DIV/0!</v>
      </c>
      <c r="L205" s="79">
        <v>107.1</v>
      </c>
      <c r="M205" s="82"/>
      <c r="N205" s="83" t="e">
        <f t="shared" si="37"/>
        <v>#DIV/0!</v>
      </c>
      <c r="O205" s="79">
        <v>105.7</v>
      </c>
      <c r="P205" s="82"/>
      <c r="Q205" s="83" t="e">
        <f t="shared" si="38"/>
        <v>#DIV/0!</v>
      </c>
      <c r="R205" s="79">
        <v>104.9</v>
      </c>
    </row>
    <row r="206" spans="2:18" s="10" customFormat="1" ht="25.5" customHeight="1" x14ac:dyDescent="0.25">
      <c r="B206" s="34"/>
      <c r="C206" s="33"/>
      <c r="D206" s="78"/>
      <c r="E206" s="82"/>
      <c r="F206" s="82">
        <v>107.4</v>
      </c>
      <c r="G206" s="82"/>
      <c r="H206" s="83" t="e">
        <f t="shared" si="35"/>
        <v>#DIV/0!</v>
      </c>
      <c r="I206" s="79">
        <v>111.4</v>
      </c>
      <c r="J206" s="82"/>
      <c r="K206" s="83" t="e">
        <f t="shared" si="36"/>
        <v>#DIV/0!</v>
      </c>
      <c r="L206" s="79">
        <v>107.1</v>
      </c>
      <c r="M206" s="82"/>
      <c r="N206" s="83" t="e">
        <f t="shared" si="37"/>
        <v>#DIV/0!</v>
      </c>
      <c r="O206" s="79">
        <v>105.7</v>
      </c>
      <c r="P206" s="82"/>
      <c r="Q206" s="83" t="e">
        <f t="shared" si="38"/>
        <v>#DIV/0!</v>
      </c>
      <c r="R206" s="79">
        <v>104.9</v>
      </c>
    </row>
    <row r="207" spans="2:18" s="10" customFormat="1" ht="25.5" customHeight="1" x14ac:dyDescent="0.25">
      <c r="B207" s="34"/>
      <c r="C207" s="33"/>
      <c r="D207" s="78"/>
      <c r="E207" s="82"/>
      <c r="F207" s="82">
        <v>107.4</v>
      </c>
      <c r="G207" s="82"/>
      <c r="H207" s="83" t="e">
        <f t="shared" si="35"/>
        <v>#DIV/0!</v>
      </c>
      <c r="I207" s="79">
        <v>111.4</v>
      </c>
      <c r="J207" s="82"/>
      <c r="K207" s="83" t="e">
        <f t="shared" si="36"/>
        <v>#DIV/0!</v>
      </c>
      <c r="L207" s="79">
        <v>107.1</v>
      </c>
      <c r="M207" s="82"/>
      <c r="N207" s="83" t="e">
        <f t="shared" si="37"/>
        <v>#DIV/0!</v>
      </c>
      <c r="O207" s="79">
        <v>105.7</v>
      </c>
      <c r="P207" s="82"/>
      <c r="Q207" s="83" t="e">
        <f t="shared" si="38"/>
        <v>#DIV/0!</v>
      </c>
      <c r="R207" s="79">
        <v>104.9</v>
      </c>
    </row>
    <row r="208" spans="2:18" s="10" customFormat="1" ht="25.5" customHeight="1" x14ac:dyDescent="0.25">
      <c r="B208" s="34"/>
      <c r="C208" s="33"/>
      <c r="D208" s="78"/>
      <c r="E208" s="82"/>
      <c r="F208" s="82">
        <v>107.4</v>
      </c>
      <c r="G208" s="82"/>
      <c r="H208" s="83" t="e">
        <f t="shared" si="35"/>
        <v>#DIV/0!</v>
      </c>
      <c r="I208" s="79">
        <v>111.4</v>
      </c>
      <c r="J208" s="82"/>
      <c r="K208" s="83" t="e">
        <f t="shared" si="36"/>
        <v>#DIV/0!</v>
      </c>
      <c r="L208" s="79">
        <v>107.1</v>
      </c>
      <c r="M208" s="82"/>
      <c r="N208" s="83" t="e">
        <f t="shared" si="37"/>
        <v>#DIV/0!</v>
      </c>
      <c r="O208" s="79">
        <v>105.7</v>
      </c>
      <c r="P208" s="82"/>
      <c r="Q208" s="83" t="e">
        <f t="shared" si="38"/>
        <v>#DIV/0!</v>
      </c>
      <c r="R208" s="79">
        <v>104.9</v>
      </c>
    </row>
    <row r="209" spans="2:18" s="10" customFormat="1" ht="25.5" customHeight="1" x14ac:dyDescent="0.25">
      <c r="B209" s="34"/>
      <c r="C209" s="33"/>
      <c r="D209" s="78"/>
      <c r="E209" s="82"/>
      <c r="F209" s="82">
        <v>107.4</v>
      </c>
      <c r="G209" s="82"/>
      <c r="H209" s="83" t="e">
        <f t="shared" si="35"/>
        <v>#DIV/0!</v>
      </c>
      <c r="I209" s="79">
        <v>111.4</v>
      </c>
      <c r="J209" s="82"/>
      <c r="K209" s="83" t="e">
        <f t="shared" si="36"/>
        <v>#DIV/0!</v>
      </c>
      <c r="L209" s="79">
        <v>107.1</v>
      </c>
      <c r="M209" s="82"/>
      <c r="N209" s="83" t="e">
        <f t="shared" si="37"/>
        <v>#DIV/0!</v>
      </c>
      <c r="O209" s="79">
        <v>105.7</v>
      </c>
      <c r="P209" s="82"/>
      <c r="Q209" s="83" t="e">
        <f t="shared" si="38"/>
        <v>#DIV/0!</v>
      </c>
      <c r="R209" s="79">
        <v>104.9</v>
      </c>
    </row>
    <row r="210" spans="2:18" s="10" customFormat="1" ht="33" customHeight="1" x14ac:dyDescent="0.25">
      <c r="B210" s="34" t="s">
        <v>84</v>
      </c>
      <c r="C210" s="33" t="s">
        <v>21</v>
      </c>
      <c r="D210" s="78">
        <v>0</v>
      </c>
      <c r="E210" s="82"/>
      <c r="F210" s="82">
        <v>107.4</v>
      </c>
      <c r="G210" s="82"/>
      <c r="H210" s="83" t="e">
        <f t="shared" si="35"/>
        <v>#DIV/0!</v>
      </c>
      <c r="I210" s="79">
        <v>111.4</v>
      </c>
      <c r="J210" s="82"/>
      <c r="K210" s="83" t="e">
        <f t="shared" si="36"/>
        <v>#DIV/0!</v>
      </c>
      <c r="L210" s="79">
        <v>107.1</v>
      </c>
      <c r="M210" s="82"/>
      <c r="N210" s="83" t="e">
        <f t="shared" si="37"/>
        <v>#DIV/0!</v>
      </c>
      <c r="O210" s="79">
        <v>105.7</v>
      </c>
      <c r="P210" s="82"/>
      <c r="Q210" s="83" t="e">
        <f t="shared" si="38"/>
        <v>#DIV/0!</v>
      </c>
      <c r="R210" s="79">
        <v>104.9</v>
      </c>
    </row>
    <row r="211" spans="2:18" s="10" customFormat="1" ht="48.75" customHeight="1" x14ac:dyDescent="0.25">
      <c r="B211" s="22" t="s">
        <v>85</v>
      </c>
      <c r="C211" s="9" t="s">
        <v>86</v>
      </c>
      <c r="D211" s="78">
        <f>D212+D218</f>
        <v>0</v>
      </c>
      <c r="E211" s="79"/>
      <c r="F211" s="79">
        <v>107.4</v>
      </c>
      <c r="G211" s="79">
        <f t="shared" ref="G211:P211" si="39">G212+G218</f>
        <v>0</v>
      </c>
      <c r="H211" s="80" t="e">
        <f t="shared" si="35"/>
        <v>#DIV/0!</v>
      </c>
      <c r="I211" s="79">
        <v>111.4</v>
      </c>
      <c r="J211" s="79">
        <f t="shared" si="39"/>
        <v>0</v>
      </c>
      <c r="K211" s="80" t="e">
        <f t="shared" si="36"/>
        <v>#DIV/0!</v>
      </c>
      <c r="L211" s="79">
        <v>107.1</v>
      </c>
      <c r="M211" s="79">
        <f t="shared" si="39"/>
        <v>0</v>
      </c>
      <c r="N211" s="80" t="e">
        <f t="shared" si="37"/>
        <v>#DIV/0!</v>
      </c>
      <c r="O211" s="79">
        <v>105.7</v>
      </c>
      <c r="P211" s="79">
        <f t="shared" si="39"/>
        <v>0</v>
      </c>
      <c r="Q211" s="80" t="e">
        <f t="shared" si="38"/>
        <v>#DIV/0!</v>
      </c>
      <c r="R211" s="79">
        <v>104.9</v>
      </c>
    </row>
    <row r="212" spans="2:18" s="10" customFormat="1" ht="45.75" customHeight="1" x14ac:dyDescent="0.25">
      <c r="B212" s="34"/>
      <c r="C212" s="33" t="s">
        <v>87</v>
      </c>
      <c r="D212" s="78"/>
      <c r="E212" s="85"/>
      <c r="F212" s="85">
        <v>107.4</v>
      </c>
      <c r="G212" s="85"/>
      <c r="H212" s="83" t="e">
        <f t="shared" si="35"/>
        <v>#DIV/0!</v>
      </c>
      <c r="I212" s="79">
        <v>111.4</v>
      </c>
      <c r="J212" s="85"/>
      <c r="K212" s="83" t="e">
        <f t="shared" si="36"/>
        <v>#DIV/0!</v>
      </c>
      <c r="L212" s="79">
        <v>107.1</v>
      </c>
      <c r="M212" s="85"/>
      <c r="N212" s="83" t="e">
        <f t="shared" si="37"/>
        <v>#DIV/0!</v>
      </c>
      <c r="O212" s="79">
        <v>105.7</v>
      </c>
      <c r="P212" s="85"/>
      <c r="Q212" s="83" t="e">
        <f t="shared" si="38"/>
        <v>#DIV/0!</v>
      </c>
      <c r="R212" s="79">
        <v>104.9</v>
      </c>
    </row>
    <row r="213" spans="2:18" s="10" customFormat="1" ht="30.75" customHeight="1" x14ac:dyDescent="0.25">
      <c r="B213" s="34"/>
      <c r="C213" s="35"/>
      <c r="D213" s="78"/>
      <c r="E213" s="82"/>
      <c r="F213" s="85">
        <v>107.4</v>
      </c>
      <c r="G213" s="82"/>
      <c r="H213" s="83" t="e">
        <f t="shared" si="35"/>
        <v>#DIV/0!</v>
      </c>
      <c r="I213" s="79">
        <v>111.4</v>
      </c>
      <c r="J213" s="82"/>
      <c r="K213" s="83" t="e">
        <f t="shared" si="36"/>
        <v>#DIV/0!</v>
      </c>
      <c r="L213" s="79">
        <v>107.1</v>
      </c>
      <c r="M213" s="82"/>
      <c r="N213" s="83" t="e">
        <f t="shared" si="37"/>
        <v>#DIV/0!</v>
      </c>
      <c r="O213" s="79">
        <v>105.7</v>
      </c>
      <c r="P213" s="82"/>
      <c r="Q213" s="83" t="e">
        <f t="shared" si="38"/>
        <v>#DIV/0!</v>
      </c>
      <c r="R213" s="79">
        <v>104.9</v>
      </c>
    </row>
    <row r="214" spans="2:18" s="10" customFormat="1" ht="30.75" customHeight="1" x14ac:dyDescent="0.25">
      <c r="B214" s="34"/>
      <c r="C214" s="35"/>
      <c r="D214" s="78"/>
      <c r="E214" s="82"/>
      <c r="F214" s="85">
        <v>107.4</v>
      </c>
      <c r="G214" s="82"/>
      <c r="H214" s="83" t="e">
        <f t="shared" si="35"/>
        <v>#DIV/0!</v>
      </c>
      <c r="I214" s="79">
        <v>111.4</v>
      </c>
      <c r="J214" s="82"/>
      <c r="K214" s="83" t="e">
        <f t="shared" si="36"/>
        <v>#DIV/0!</v>
      </c>
      <c r="L214" s="79">
        <v>107.1</v>
      </c>
      <c r="M214" s="82"/>
      <c r="N214" s="83" t="e">
        <f t="shared" si="37"/>
        <v>#DIV/0!</v>
      </c>
      <c r="O214" s="79">
        <v>105.7</v>
      </c>
      <c r="P214" s="82"/>
      <c r="Q214" s="83" t="e">
        <f t="shared" si="38"/>
        <v>#DIV/0!</v>
      </c>
      <c r="R214" s="79">
        <v>104.9</v>
      </c>
    </row>
    <row r="215" spans="2:18" s="10" customFormat="1" ht="30.75" customHeight="1" x14ac:dyDescent="0.25">
      <c r="B215" s="34"/>
      <c r="C215" s="35"/>
      <c r="D215" s="78"/>
      <c r="E215" s="82"/>
      <c r="F215" s="85">
        <v>107.4</v>
      </c>
      <c r="G215" s="82"/>
      <c r="H215" s="83" t="e">
        <f t="shared" si="35"/>
        <v>#DIV/0!</v>
      </c>
      <c r="I215" s="79">
        <v>111.4</v>
      </c>
      <c r="J215" s="82"/>
      <c r="K215" s="83" t="e">
        <f t="shared" si="36"/>
        <v>#DIV/0!</v>
      </c>
      <c r="L215" s="79">
        <v>107.1</v>
      </c>
      <c r="M215" s="82"/>
      <c r="N215" s="83" t="e">
        <f t="shared" si="37"/>
        <v>#DIV/0!</v>
      </c>
      <c r="O215" s="79">
        <v>105.7</v>
      </c>
      <c r="P215" s="82"/>
      <c r="Q215" s="83" t="e">
        <f t="shared" si="38"/>
        <v>#DIV/0!</v>
      </c>
      <c r="R215" s="79">
        <v>104.9</v>
      </c>
    </row>
    <row r="216" spans="2:18" s="10" customFormat="1" ht="30.75" customHeight="1" x14ac:dyDescent="0.25">
      <c r="B216" s="34"/>
      <c r="C216" s="35"/>
      <c r="D216" s="78"/>
      <c r="E216" s="82"/>
      <c r="F216" s="85">
        <v>107.4</v>
      </c>
      <c r="G216" s="82"/>
      <c r="H216" s="83" t="e">
        <f t="shared" si="35"/>
        <v>#DIV/0!</v>
      </c>
      <c r="I216" s="79">
        <v>111.4</v>
      </c>
      <c r="J216" s="82"/>
      <c r="K216" s="83" t="e">
        <f t="shared" si="36"/>
        <v>#DIV/0!</v>
      </c>
      <c r="L216" s="79">
        <v>107.1</v>
      </c>
      <c r="M216" s="82"/>
      <c r="N216" s="83" t="e">
        <f t="shared" si="37"/>
        <v>#DIV/0!</v>
      </c>
      <c r="O216" s="79">
        <v>105.7</v>
      </c>
      <c r="P216" s="82"/>
      <c r="Q216" s="83" t="e">
        <f t="shared" si="38"/>
        <v>#DIV/0!</v>
      </c>
      <c r="R216" s="79">
        <v>104.9</v>
      </c>
    </row>
    <row r="217" spans="2:18" s="10" customFormat="1" ht="33" customHeight="1" x14ac:dyDescent="0.25">
      <c r="B217" s="34"/>
      <c r="C217" s="35"/>
      <c r="D217" s="78"/>
      <c r="E217" s="82"/>
      <c r="F217" s="85">
        <v>107.4</v>
      </c>
      <c r="G217" s="82"/>
      <c r="H217" s="83" t="e">
        <f t="shared" si="35"/>
        <v>#DIV/0!</v>
      </c>
      <c r="I217" s="79">
        <v>111.4</v>
      </c>
      <c r="J217" s="82"/>
      <c r="K217" s="83" t="e">
        <f t="shared" si="36"/>
        <v>#DIV/0!</v>
      </c>
      <c r="L217" s="79">
        <v>107.1</v>
      </c>
      <c r="M217" s="82"/>
      <c r="N217" s="83" t="e">
        <f t="shared" si="37"/>
        <v>#DIV/0!</v>
      </c>
      <c r="O217" s="79">
        <v>105.7</v>
      </c>
      <c r="P217" s="82"/>
      <c r="Q217" s="83" t="e">
        <f t="shared" si="38"/>
        <v>#DIV/0!</v>
      </c>
      <c r="R217" s="79">
        <v>104.9</v>
      </c>
    </row>
    <row r="218" spans="2:18" s="10" customFormat="1" ht="33" customHeight="1" x14ac:dyDescent="0.25">
      <c r="B218" s="34"/>
      <c r="C218" s="33" t="s">
        <v>88</v>
      </c>
      <c r="D218" s="78"/>
      <c r="E218" s="85"/>
      <c r="F218" s="85">
        <v>107.4</v>
      </c>
      <c r="G218" s="85"/>
      <c r="H218" s="83" t="e">
        <f t="shared" si="35"/>
        <v>#DIV/0!</v>
      </c>
      <c r="I218" s="79">
        <v>111.4</v>
      </c>
      <c r="J218" s="85"/>
      <c r="K218" s="83" t="e">
        <f t="shared" si="36"/>
        <v>#DIV/0!</v>
      </c>
      <c r="L218" s="79">
        <v>107.1</v>
      </c>
      <c r="M218" s="85"/>
      <c r="N218" s="83" t="e">
        <f t="shared" si="37"/>
        <v>#DIV/0!</v>
      </c>
      <c r="O218" s="79">
        <v>105.7</v>
      </c>
      <c r="P218" s="85"/>
      <c r="Q218" s="83" t="e">
        <f t="shared" si="38"/>
        <v>#DIV/0!</v>
      </c>
      <c r="R218" s="79">
        <v>104.9</v>
      </c>
    </row>
    <row r="219" spans="2:18" s="10" customFormat="1" ht="33" customHeight="1" x14ac:dyDescent="0.25">
      <c r="B219" s="34"/>
      <c r="C219" s="35"/>
      <c r="D219" s="78"/>
      <c r="E219" s="82"/>
      <c r="F219" s="85">
        <v>107.4</v>
      </c>
      <c r="G219" s="82"/>
      <c r="H219" s="83" t="e">
        <f t="shared" si="35"/>
        <v>#DIV/0!</v>
      </c>
      <c r="I219" s="79">
        <v>111.4</v>
      </c>
      <c r="J219" s="82"/>
      <c r="K219" s="83" t="e">
        <f t="shared" si="36"/>
        <v>#DIV/0!</v>
      </c>
      <c r="L219" s="79">
        <v>107.1</v>
      </c>
      <c r="M219" s="82"/>
      <c r="N219" s="83" t="e">
        <f t="shared" si="37"/>
        <v>#DIV/0!</v>
      </c>
      <c r="O219" s="79">
        <v>105.7</v>
      </c>
      <c r="P219" s="82"/>
      <c r="Q219" s="83" t="e">
        <f t="shared" si="38"/>
        <v>#DIV/0!</v>
      </c>
      <c r="R219" s="79">
        <v>104.9</v>
      </c>
    </row>
    <row r="220" spans="2:18" s="10" customFormat="1" ht="33" customHeight="1" x14ac:dyDescent="0.25">
      <c r="B220" s="34"/>
      <c r="C220" s="35"/>
      <c r="D220" s="78"/>
      <c r="E220" s="82"/>
      <c r="F220" s="85">
        <v>107.4</v>
      </c>
      <c r="G220" s="82"/>
      <c r="H220" s="83" t="e">
        <f t="shared" si="35"/>
        <v>#DIV/0!</v>
      </c>
      <c r="I220" s="79">
        <v>111.4</v>
      </c>
      <c r="J220" s="82"/>
      <c r="K220" s="83" t="e">
        <f t="shared" si="36"/>
        <v>#DIV/0!</v>
      </c>
      <c r="L220" s="79">
        <v>107.1</v>
      </c>
      <c r="M220" s="82"/>
      <c r="N220" s="83" t="e">
        <f t="shared" si="37"/>
        <v>#DIV/0!</v>
      </c>
      <c r="O220" s="79">
        <v>105.7</v>
      </c>
      <c r="P220" s="82"/>
      <c r="Q220" s="83" t="e">
        <f t="shared" si="38"/>
        <v>#DIV/0!</v>
      </c>
      <c r="R220" s="79">
        <v>104.9</v>
      </c>
    </row>
    <row r="221" spans="2:18" s="10" customFormat="1" ht="33" customHeight="1" x14ac:dyDescent="0.25">
      <c r="B221" s="34"/>
      <c r="C221" s="33"/>
      <c r="D221" s="78"/>
      <c r="E221" s="82"/>
      <c r="F221" s="85">
        <v>107.4</v>
      </c>
      <c r="G221" s="82"/>
      <c r="H221" s="83" t="e">
        <f t="shared" si="35"/>
        <v>#DIV/0!</v>
      </c>
      <c r="I221" s="79">
        <v>111.4</v>
      </c>
      <c r="J221" s="82"/>
      <c r="K221" s="83" t="e">
        <f t="shared" si="36"/>
        <v>#DIV/0!</v>
      </c>
      <c r="L221" s="79">
        <v>107.1</v>
      </c>
      <c r="M221" s="82"/>
      <c r="N221" s="83" t="e">
        <f t="shared" si="37"/>
        <v>#DIV/0!</v>
      </c>
      <c r="O221" s="79">
        <v>105.7</v>
      </c>
      <c r="P221" s="82"/>
      <c r="Q221" s="83" t="e">
        <f t="shared" si="38"/>
        <v>#DIV/0!</v>
      </c>
      <c r="R221" s="79">
        <v>104.9</v>
      </c>
    </row>
    <row r="222" spans="2:18" s="10" customFormat="1" ht="33" customHeight="1" x14ac:dyDescent="0.25">
      <c r="B222" s="34"/>
      <c r="C222" s="33"/>
      <c r="D222" s="78"/>
      <c r="E222" s="82"/>
      <c r="F222" s="85">
        <v>107.4</v>
      </c>
      <c r="G222" s="82"/>
      <c r="H222" s="83" t="e">
        <f t="shared" si="35"/>
        <v>#DIV/0!</v>
      </c>
      <c r="I222" s="79">
        <v>111.4</v>
      </c>
      <c r="J222" s="82"/>
      <c r="K222" s="83" t="e">
        <f t="shared" si="36"/>
        <v>#DIV/0!</v>
      </c>
      <c r="L222" s="79">
        <v>107.1</v>
      </c>
      <c r="M222" s="82"/>
      <c r="N222" s="83" t="e">
        <f t="shared" si="37"/>
        <v>#DIV/0!</v>
      </c>
      <c r="O222" s="79">
        <v>105.7</v>
      </c>
      <c r="P222" s="82"/>
      <c r="Q222" s="83" t="e">
        <f t="shared" si="38"/>
        <v>#DIV/0!</v>
      </c>
      <c r="R222" s="79">
        <v>104.9</v>
      </c>
    </row>
    <row r="223" spans="2:18" s="10" customFormat="1" ht="33" customHeight="1" x14ac:dyDescent="0.25">
      <c r="B223" s="34"/>
      <c r="C223" s="33"/>
      <c r="D223" s="78"/>
      <c r="E223" s="82"/>
      <c r="F223" s="85">
        <v>107.4</v>
      </c>
      <c r="G223" s="82"/>
      <c r="H223" s="83" t="e">
        <f t="shared" si="35"/>
        <v>#DIV/0!</v>
      </c>
      <c r="I223" s="79">
        <v>111.4</v>
      </c>
      <c r="J223" s="82"/>
      <c r="K223" s="83" t="e">
        <f t="shared" si="36"/>
        <v>#DIV/0!</v>
      </c>
      <c r="L223" s="79">
        <v>107.1</v>
      </c>
      <c r="M223" s="82"/>
      <c r="N223" s="83" t="e">
        <f t="shared" si="37"/>
        <v>#DIV/0!</v>
      </c>
      <c r="O223" s="79">
        <v>105.7</v>
      </c>
      <c r="P223" s="82"/>
      <c r="Q223" s="83" t="e">
        <f t="shared" si="38"/>
        <v>#DIV/0!</v>
      </c>
      <c r="R223" s="79">
        <v>104.9</v>
      </c>
    </row>
    <row r="224" spans="2:18" s="10" customFormat="1" ht="33" customHeight="1" x14ac:dyDescent="0.25">
      <c r="B224" s="34" t="s">
        <v>89</v>
      </c>
      <c r="C224" s="33" t="s">
        <v>21</v>
      </c>
      <c r="D224" s="78"/>
      <c r="E224" s="82"/>
      <c r="F224" s="85">
        <v>107.4</v>
      </c>
      <c r="G224" s="82"/>
      <c r="H224" s="83" t="e">
        <f t="shared" si="35"/>
        <v>#DIV/0!</v>
      </c>
      <c r="I224" s="79">
        <v>111.4</v>
      </c>
      <c r="J224" s="82"/>
      <c r="K224" s="83" t="e">
        <f t="shared" si="36"/>
        <v>#DIV/0!</v>
      </c>
      <c r="L224" s="79">
        <v>107.1</v>
      </c>
      <c r="M224" s="82"/>
      <c r="N224" s="83" t="e">
        <f t="shared" si="37"/>
        <v>#DIV/0!</v>
      </c>
      <c r="O224" s="79">
        <v>105.7</v>
      </c>
      <c r="P224" s="82"/>
      <c r="Q224" s="83" t="e">
        <f t="shared" si="38"/>
        <v>#DIV/0!</v>
      </c>
      <c r="R224" s="79">
        <v>104.9</v>
      </c>
    </row>
    <row r="225" spans="2:18" ht="115.5" customHeight="1" x14ac:dyDescent="0.25">
      <c r="B225" s="22" t="s">
        <v>90</v>
      </c>
      <c r="C225" s="24" t="s">
        <v>91</v>
      </c>
      <c r="D225" s="78">
        <f>D226+D227+D228+D229</f>
        <v>0</v>
      </c>
      <c r="E225" s="79"/>
      <c r="F225" s="79">
        <v>107.4</v>
      </c>
      <c r="G225" s="79">
        <f>G226+G227+G228+G229</f>
        <v>0</v>
      </c>
      <c r="H225" s="80" t="e">
        <f t="shared" si="35"/>
        <v>#DIV/0!</v>
      </c>
      <c r="I225" s="79">
        <v>111.4</v>
      </c>
      <c r="J225" s="79">
        <f>J226+J227+J228+J229</f>
        <v>0</v>
      </c>
      <c r="K225" s="80" t="e">
        <f t="shared" si="36"/>
        <v>#DIV/0!</v>
      </c>
      <c r="L225" s="79">
        <v>107.1</v>
      </c>
      <c r="M225" s="79">
        <f>M226+M227+M228+M229</f>
        <v>0</v>
      </c>
      <c r="N225" s="80" t="e">
        <f t="shared" si="37"/>
        <v>#DIV/0!</v>
      </c>
      <c r="O225" s="79">
        <v>105.7</v>
      </c>
      <c r="P225" s="79">
        <f>P226+P227+P228+P229</f>
        <v>0</v>
      </c>
      <c r="Q225" s="80" t="e">
        <f t="shared" si="38"/>
        <v>#DIV/0!</v>
      </c>
      <c r="R225" s="79">
        <v>104.9</v>
      </c>
    </row>
    <row r="226" spans="2:18" s="28" customFormat="1" ht="33.75" customHeight="1" x14ac:dyDescent="0.25">
      <c r="B226" s="30"/>
      <c r="C226" s="37"/>
      <c r="D226" s="78"/>
      <c r="E226" s="91"/>
      <c r="F226" s="91">
        <v>107.4</v>
      </c>
      <c r="G226" s="91"/>
      <c r="H226" s="83" t="e">
        <f t="shared" si="35"/>
        <v>#DIV/0!</v>
      </c>
      <c r="I226" s="79">
        <v>111.4</v>
      </c>
      <c r="J226" s="85"/>
      <c r="K226" s="83" t="e">
        <f t="shared" si="36"/>
        <v>#DIV/0!</v>
      </c>
      <c r="L226" s="79">
        <v>107.1</v>
      </c>
      <c r="M226" s="85"/>
      <c r="N226" s="83" t="e">
        <f t="shared" si="37"/>
        <v>#DIV/0!</v>
      </c>
      <c r="O226" s="79">
        <v>105.7</v>
      </c>
      <c r="P226" s="85"/>
      <c r="Q226" s="83" t="e">
        <f t="shared" si="38"/>
        <v>#DIV/0!</v>
      </c>
      <c r="R226" s="79">
        <v>104.9</v>
      </c>
    </row>
    <row r="227" spans="2:18" s="28" customFormat="1" ht="33.75" customHeight="1" x14ac:dyDescent="0.25">
      <c r="B227" s="30"/>
      <c r="C227" s="37"/>
      <c r="D227" s="78"/>
      <c r="E227" s="91"/>
      <c r="F227" s="91">
        <v>107.4</v>
      </c>
      <c r="G227" s="91"/>
      <c r="H227" s="83" t="e">
        <f t="shared" si="35"/>
        <v>#DIV/0!</v>
      </c>
      <c r="I227" s="79">
        <v>111.4</v>
      </c>
      <c r="J227" s="85"/>
      <c r="K227" s="83" t="e">
        <f t="shared" si="36"/>
        <v>#DIV/0!</v>
      </c>
      <c r="L227" s="79">
        <v>107.1</v>
      </c>
      <c r="M227" s="85"/>
      <c r="N227" s="83" t="e">
        <f t="shared" si="37"/>
        <v>#DIV/0!</v>
      </c>
      <c r="O227" s="79">
        <v>105.7</v>
      </c>
      <c r="P227" s="85"/>
      <c r="Q227" s="83" t="e">
        <f t="shared" si="38"/>
        <v>#DIV/0!</v>
      </c>
      <c r="R227" s="79">
        <v>104.9</v>
      </c>
    </row>
    <row r="228" spans="2:18" s="28" customFormat="1" ht="33.75" customHeight="1" x14ac:dyDescent="0.25">
      <c r="B228" s="30"/>
      <c r="C228" s="37"/>
      <c r="D228" s="78"/>
      <c r="E228" s="91"/>
      <c r="F228" s="91">
        <v>107.4</v>
      </c>
      <c r="G228" s="91"/>
      <c r="H228" s="83" t="e">
        <f t="shared" si="35"/>
        <v>#DIV/0!</v>
      </c>
      <c r="I228" s="79">
        <v>111.4</v>
      </c>
      <c r="J228" s="85"/>
      <c r="K228" s="83" t="e">
        <f t="shared" si="36"/>
        <v>#DIV/0!</v>
      </c>
      <c r="L228" s="79">
        <v>107.1</v>
      </c>
      <c r="M228" s="85"/>
      <c r="N228" s="83" t="e">
        <f t="shared" si="37"/>
        <v>#DIV/0!</v>
      </c>
      <c r="O228" s="79">
        <v>105.7</v>
      </c>
      <c r="P228" s="85"/>
      <c r="Q228" s="83" t="e">
        <f t="shared" si="38"/>
        <v>#DIV/0!</v>
      </c>
      <c r="R228" s="79">
        <v>104.9</v>
      </c>
    </row>
    <row r="229" spans="2:18" s="10" customFormat="1" ht="27.75" customHeight="1" x14ac:dyDescent="0.25">
      <c r="B229" s="34"/>
      <c r="C229" s="25"/>
      <c r="D229" s="78"/>
      <c r="E229" s="82"/>
      <c r="F229" s="91">
        <v>107.4</v>
      </c>
      <c r="G229" s="82"/>
      <c r="H229" s="83" t="e">
        <f t="shared" si="35"/>
        <v>#DIV/0!</v>
      </c>
      <c r="I229" s="79">
        <v>111.4</v>
      </c>
      <c r="J229" s="82"/>
      <c r="K229" s="83" t="e">
        <f t="shared" si="36"/>
        <v>#DIV/0!</v>
      </c>
      <c r="L229" s="79">
        <v>107.1</v>
      </c>
      <c r="M229" s="82"/>
      <c r="N229" s="83" t="e">
        <f t="shared" si="37"/>
        <v>#DIV/0!</v>
      </c>
      <c r="O229" s="79">
        <v>105.7</v>
      </c>
      <c r="P229" s="82"/>
      <c r="Q229" s="83" t="e">
        <f t="shared" si="38"/>
        <v>#DIV/0!</v>
      </c>
      <c r="R229" s="79">
        <v>104.9</v>
      </c>
    </row>
    <row r="230" spans="2:18" s="10" customFormat="1" ht="27.75" customHeight="1" x14ac:dyDescent="0.25">
      <c r="B230" s="34" t="s">
        <v>92</v>
      </c>
      <c r="C230" s="33" t="s">
        <v>21</v>
      </c>
      <c r="D230" s="78"/>
      <c r="E230" s="82"/>
      <c r="F230" s="91">
        <v>107.4</v>
      </c>
      <c r="G230" s="82"/>
      <c r="H230" s="83" t="e">
        <f t="shared" si="35"/>
        <v>#DIV/0!</v>
      </c>
      <c r="I230" s="79">
        <v>111.4</v>
      </c>
      <c r="J230" s="82"/>
      <c r="K230" s="83" t="e">
        <f t="shared" si="36"/>
        <v>#DIV/0!</v>
      </c>
      <c r="L230" s="79">
        <v>107.1</v>
      </c>
      <c r="M230" s="82"/>
      <c r="N230" s="83" t="e">
        <f t="shared" si="37"/>
        <v>#DIV/0!</v>
      </c>
      <c r="O230" s="79">
        <v>105.7</v>
      </c>
      <c r="P230" s="82"/>
      <c r="Q230" s="83" t="e">
        <f t="shared" si="38"/>
        <v>#DIV/0!</v>
      </c>
      <c r="R230" s="79">
        <v>104.9</v>
      </c>
    </row>
    <row r="231" spans="2:18" ht="18.75" customHeight="1" x14ac:dyDescent="0.25">
      <c r="B231" s="95" t="s">
        <v>1</v>
      </c>
      <c r="C231" s="7" t="s">
        <v>2</v>
      </c>
      <c r="D231" s="78"/>
      <c r="E231" s="81"/>
      <c r="F231" s="91">
        <v>107.4</v>
      </c>
      <c r="G231" s="81"/>
      <c r="H231" s="83" t="e">
        <f t="shared" si="35"/>
        <v>#DIV/0!</v>
      </c>
      <c r="I231" s="79">
        <v>111.4</v>
      </c>
      <c r="J231" s="82"/>
      <c r="K231" s="83" t="e">
        <f t="shared" si="36"/>
        <v>#DIV/0!</v>
      </c>
      <c r="L231" s="79">
        <v>107.1</v>
      </c>
      <c r="M231" s="82"/>
      <c r="N231" s="83" t="e">
        <f t="shared" si="37"/>
        <v>#DIV/0!</v>
      </c>
      <c r="O231" s="79">
        <v>105.7</v>
      </c>
      <c r="P231" s="82"/>
      <c r="Q231" s="83" t="e">
        <f t="shared" si="38"/>
        <v>#DIV/0!</v>
      </c>
      <c r="R231" s="79">
        <v>104.9</v>
      </c>
    </row>
    <row r="232" spans="2:18" ht="58.5" customHeight="1" x14ac:dyDescent="0.25">
      <c r="B232" s="95"/>
      <c r="C232" s="12" t="s">
        <v>25</v>
      </c>
      <c r="D232" s="78">
        <f>D233+D234+D236+D237+D238</f>
        <v>0</v>
      </c>
      <c r="E232" s="84"/>
      <c r="F232" s="91"/>
      <c r="G232" s="84">
        <f t="shared" ref="G232:P232" si="40">G233+G234+G236+G237+G238</f>
        <v>0</v>
      </c>
      <c r="H232" s="83" t="e">
        <f t="shared" si="35"/>
        <v>#DIV/0!</v>
      </c>
      <c r="I232" s="79">
        <v>111.4</v>
      </c>
      <c r="J232" s="85"/>
      <c r="K232" s="83" t="e">
        <f t="shared" si="36"/>
        <v>#DIV/0!</v>
      </c>
      <c r="L232" s="79">
        <v>107.1</v>
      </c>
      <c r="M232" s="85"/>
      <c r="N232" s="83" t="e">
        <f t="shared" si="37"/>
        <v>#DIV/0!</v>
      </c>
      <c r="O232" s="79">
        <v>105.7</v>
      </c>
      <c r="P232" s="85">
        <f t="shared" si="40"/>
        <v>0</v>
      </c>
      <c r="Q232" s="83" t="e">
        <f t="shared" si="38"/>
        <v>#DIV/0!</v>
      </c>
      <c r="R232" s="79">
        <v>104.9</v>
      </c>
    </row>
    <row r="233" spans="2:18" ht="30.75" customHeight="1" x14ac:dyDescent="0.25">
      <c r="B233" s="95"/>
      <c r="C233" s="35" t="s">
        <v>149</v>
      </c>
      <c r="D233" s="78"/>
      <c r="E233" s="81"/>
      <c r="F233" s="91">
        <v>107.4</v>
      </c>
      <c r="G233" s="81"/>
      <c r="H233" s="83" t="e">
        <f t="shared" si="35"/>
        <v>#DIV/0!</v>
      </c>
      <c r="I233" s="79">
        <v>111.4</v>
      </c>
      <c r="J233" s="82"/>
      <c r="K233" s="83" t="e">
        <f t="shared" si="36"/>
        <v>#DIV/0!</v>
      </c>
      <c r="L233" s="79">
        <v>107.1</v>
      </c>
      <c r="M233" s="82"/>
      <c r="N233" s="83" t="e">
        <f t="shared" si="37"/>
        <v>#DIV/0!</v>
      </c>
      <c r="O233" s="79">
        <v>105.7</v>
      </c>
      <c r="P233" s="82"/>
      <c r="Q233" s="83" t="e">
        <f t="shared" si="38"/>
        <v>#DIV/0!</v>
      </c>
      <c r="R233" s="79">
        <v>104.9</v>
      </c>
    </row>
    <row r="234" spans="2:18" ht="29.25" customHeight="1" x14ac:dyDescent="0.25">
      <c r="B234" s="95"/>
      <c r="C234" s="35" t="s">
        <v>150</v>
      </c>
      <c r="D234" s="78"/>
      <c r="E234" s="81"/>
      <c r="F234" s="91">
        <v>107.4</v>
      </c>
      <c r="G234" s="81"/>
      <c r="H234" s="83" t="e">
        <f t="shared" si="35"/>
        <v>#DIV/0!</v>
      </c>
      <c r="I234" s="79">
        <v>111.4</v>
      </c>
      <c r="J234" s="82"/>
      <c r="K234" s="83" t="e">
        <f t="shared" si="36"/>
        <v>#DIV/0!</v>
      </c>
      <c r="L234" s="79">
        <v>107.1</v>
      </c>
      <c r="M234" s="82"/>
      <c r="N234" s="83" t="e">
        <f t="shared" si="37"/>
        <v>#DIV/0!</v>
      </c>
      <c r="O234" s="79">
        <v>105.7</v>
      </c>
      <c r="P234" s="82"/>
      <c r="Q234" s="83" t="e">
        <f t="shared" si="38"/>
        <v>#DIV/0!</v>
      </c>
      <c r="R234" s="79">
        <v>104.9</v>
      </c>
    </row>
    <row r="235" spans="2:18" ht="21" customHeight="1" x14ac:dyDescent="0.25">
      <c r="B235" s="95"/>
      <c r="C235" s="43" t="s">
        <v>152</v>
      </c>
      <c r="D235" s="78"/>
      <c r="E235" s="81"/>
      <c r="F235" s="91">
        <v>107.4</v>
      </c>
      <c r="G235" s="81"/>
      <c r="H235" s="83" t="e">
        <f t="shared" si="35"/>
        <v>#DIV/0!</v>
      </c>
      <c r="I235" s="79">
        <v>111.4</v>
      </c>
      <c r="J235" s="82"/>
      <c r="K235" s="83" t="e">
        <f t="shared" si="36"/>
        <v>#DIV/0!</v>
      </c>
      <c r="L235" s="79">
        <v>107.1</v>
      </c>
      <c r="M235" s="82"/>
      <c r="N235" s="83" t="e">
        <f t="shared" si="37"/>
        <v>#DIV/0!</v>
      </c>
      <c r="O235" s="79">
        <v>105.7</v>
      </c>
      <c r="P235" s="82"/>
      <c r="Q235" s="83" t="e">
        <f t="shared" si="38"/>
        <v>#DIV/0!</v>
      </c>
      <c r="R235" s="79">
        <v>104.9</v>
      </c>
    </row>
    <row r="236" spans="2:18" ht="19.5" customHeight="1" x14ac:dyDescent="0.25">
      <c r="B236" s="95"/>
      <c r="C236" s="43" t="s">
        <v>153</v>
      </c>
      <c r="D236" s="78"/>
      <c r="E236" s="81"/>
      <c r="F236" s="91">
        <v>107.4</v>
      </c>
      <c r="G236" s="81"/>
      <c r="H236" s="83" t="e">
        <f t="shared" si="35"/>
        <v>#DIV/0!</v>
      </c>
      <c r="I236" s="79">
        <v>111.4</v>
      </c>
      <c r="J236" s="82"/>
      <c r="K236" s="83" t="e">
        <f t="shared" si="36"/>
        <v>#DIV/0!</v>
      </c>
      <c r="L236" s="79">
        <v>107.1</v>
      </c>
      <c r="M236" s="82"/>
      <c r="N236" s="83" t="e">
        <f t="shared" si="37"/>
        <v>#DIV/0!</v>
      </c>
      <c r="O236" s="79">
        <v>105.7</v>
      </c>
      <c r="P236" s="82"/>
      <c r="Q236" s="83" t="e">
        <f t="shared" si="38"/>
        <v>#DIV/0!</v>
      </c>
      <c r="R236" s="79">
        <v>104.9</v>
      </c>
    </row>
    <row r="237" spans="2:18" ht="19.5" customHeight="1" x14ac:dyDescent="0.25">
      <c r="B237" s="95"/>
      <c r="C237" s="43"/>
      <c r="D237" s="78"/>
      <c r="E237" s="81"/>
      <c r="F237" s="91"/>
      <c r="G237" s="81"/>
      <c r="H237" s="83"/>
      <c r="I237" s="79">
        <v>111.4</v>
      </c>
      <c r="J237" s="82"/>
      <c r="K237" s="83"/>
      <c r="L237" s="79">
        <v>107.1</v>
      </c>
      <c r="M237" s="82"/>
      <c r="N237" s="83"/>
      <c r="O237" s="79">
        <v>105.7</v>
      </c>
      <c r="P237" s="82"/>
      <c r="Q237" s="83"/>
      <c r="R237" s="79">
        <v>104.9</v>
      </c>
    </row>
    <row r="238" spans="2:18" ht="23.25" customHeight="1" x14ac:dyDescent="0.25">
      <c r="B238" s="95"/>
      <c r="C238" s="35" t="s">
        <v>151</v>
      </c>
      <c r="D238" s="78"/>
      <c r="E238" s="81"/>
      <c r="F238" s="91">
        <v>107.4</v>
      </c>
      <c r="G238" s="81"/>
      <c r="H238" s="83" t="e">
        <f t="shared" si="35"/>
        <v>#DIV/0!</v>
      </c>
      <c r="I238" s="79">
        <v>111.4</v>
      </c>
      <c r="J238" s="82"/>
      <c r="K238" s="83" t="e">
        <f t="shared" si="36"/>
        <v>#DIV/0!</v>
      </c>
      <c r="L238" s="79">
        <v>107.1</v>
      </c>
      <c r="M238" s="82"/>
      <c r="N238" s="83" t="e">
        <f t="shared" si="37"/>
        <v>#DIV/0!</v>
      </c>
      <c r="O238" s="79">
        <v>105.7</v>
      </c>
      <c r="P238" s="82"/>
      <c r="Q238" s="83" t="e">
        <f t="shared" si="38"/>
        <v>#DIV/0!</v>
      </c>
      <c r="R238" s="79">
        <v>104.9</v>
      </c>
    </row>
    <row r="239" spans="2:18" x14ac:dyDescent="0.25">
      <c r="B239" s="26"/>
    </row>
    <row r="240" spans="2:18" x14ac:dyDescent="0.25">
      <c r="B240" s="26"/>
    </row>
    <row r="241" spans="2:2" x14ac:dyDescent="0.25">
      <c r="B241" s="26"/>
    </row>
    <row r="242" spans="2:2" x14ac:dyDescent="0.25">
      <c r="B242" s="26"/>
    </row>
    <row r="243" spans="2:2" x14ac:dyDescent="0.25">
      <c r="B243" s="26"/>
    </row>
    <row r="244" spans="2:2" x14ac:dyDescent="0.25">
      <c r="B244" s="26"/>
    </row>
    <row r="245" spans="2:2" x14ac:dyDescent="0.25">
      <c r="B245" s="26"/>
    </row>
    <row r="246" spans="2:2" x14ac:dyDescent="0.25">
      <c r="B246" s="26"/>
    </row>
    <row r="247" spans="2:2" x14ac:dyDescent="0.25">
      <c r="B247" s="26"/>
    </row>
    <row r="248" spans="2:2" x14ac:dyDescent="0.25">
      <c r="B248" s="26"/>
    </row>
    <row r="249" spans="2:2" x14ac:dyDescent="0.25">
      <c r="B249" s="26"/>
    </row>
    <row r="250" spans="2:2" x14ac:dyDescent="0.25">
      <c r="B250" s="26"/>
    </row>
    <row r="251" spans="2:2" x14ac:dyDescent="0.25">
      <c r="B251" s="26"/>
    </row>
    <row r="252" spans="2:2" x14ac:dyDescent="0.25">
      <c r="B252" s="26"/>
    </row>
    <row r="253" spans="2:2" x14ac:dyDescent="0.25">
      <c r="B253" s="26"/>
    </row>
    <row r="254" spans="2:2" x14ac:dyDescent="0.25">
      <c r="B254" s="26"/>
    </row>
    <row r="255" spans="2:2" x14ac:dyDescent="0.25">
      <c r="B255" s="26"/>
    </row>
    <row r="256" spans="2:2" x14ac:dyDescent="0.25">
      <c r="B256" s="26"/>
    </row>
    <row r="257" spans="2:2" x14ac:dyDescent="0.25">
      <c r="B257" s="26"/>
    </row>
    <row r="258" spans="2:2" x14ac:dyDescent="0.25">
      <c r="B258" s="26"/>
    </row>
    <row r="259" spans="2:2" x14ac:dyDescent="0.25">
      <c r="B259" s="26"/>
    </row>
    <row r="260" spans="2:2" x14ac:dyDescent="0.25">
      <c r="B260" s="26"/>
    </row>
    <row r="261" spans="2:2" x14ac:dyDescent="0.25">
      <c r="B261" s="26"/>
    </row>
    <row r="262" spans="2:2" x14ac:dyDescent="0.25">
      <c r="B262" s="26"/>
    </row>
    <row r="263" spans="2:2" x14ac:dyDescent="0.25">
      <c r="B263" s="26"/>
    </row>
    <row r="264" spans="2:2" x14ac:dyDescent="0.25">
      <c r="B264" s="26"/>
    </row>
    <row r="265" spans="2:2" x14ac:dyDescent="0.25">
      <c r="B265" s="26"/>
    </row>
    <row r="266" spans="2:2" x14ac:dyDescent="0.25">
      <c r="B266" s="26"/>
    </row>
    <row r="267" spans="2:2" x14ac:dyDescent="0.25">
      <c r="B267" s="26"/>
    </row>
    <row r="268" spans="2:2" x14ac:dyDescent="0.25">
      <c r="B268" s="26"/>
    </row>
    <row r="269" spans="2:2" x14ac:dyDescent="0.25">
      <c r="B269" s="26"/>
    </row>
    <row r="270" spans="2:2" x14ac:dyDescent="0.25">
      <c r="B270" s="26"/>
    </row>
    <row r="271" spans="2:2" x14ac:dyDescent="0.25">
      <c r="B271" s="26"/>
    </row>
    <row r="272" spans="2:2" x14ac:dyDescent="0.25">
      <c r="B272" s="26"/>
    </row>
    <row r="273" spans="2:2" x14ac:dyDescent="0.25">
      <c r="B273" s="26"/>
    </row>
    <row r="274" spans="2:2" x14ac:dyDescent="0.25">
      <c r="B274" s="26"/>
    </row>
    <row r="275" spans="2:2" x14ac:dyDescent="0.25">
      <c r="B275" s="26"/>
    </row>
    <row r="276" spans="2:2" x14ac:dyDescent="0.25">
      <c r="B276" s="26"/>
    </row>
    <row r="277" spans="2:2" x14ac:dyDescent="0.25">
      <c r="B277" s="26"/>
    </row>
    <row r="278" spans="2:2" x14ac:dyDescent="0.25">
      <c r="B278" s="26"/>
    </row>
    <row r="279" spans="2:2" x14ac:dyDescent="0.25">
      <c r="B279" s="26"/>
    </row>
    <row r="280" spans="2:2" x14ac:dyDescent="0.25">
      <c r="B280" s="26"/>
    </row>
    <row r="281" spans="2:2" x14ac:dyDescent="0.25">
      <c r="B281" s="26"/>
    </row>
    <row r="282" spans="2:2" x14ac:dyDescent="0.25">
      <c r="B282" s="26"/>
    </row>
    <row r="283" spans="2:2" x14ac:dyDescent="0.25">
      <c r="B283" s="26"/>
    </row>
    <row r="284" spans="2:2" x14ac:dyDescent="0.25">
      <c r="B284" s="26"/>
    </row>
    <row r="285" spans="2:2" x14ac:dyDescent="0.25">
      <c r="B285" s="26"/>
    </row>
    <row r="286" spans="2:2" x14ac:dyDescent="0.25">
      <c r="B286" s="26"/>
    </row>
    <row r="287" spans="2:2" x14ac:dyDescent="0.25">
      <c r="B287" s="26"/>
    </row>
    <row r="288" spans="2:2" x14ac:dyDescent="0.25">
      <c r="B288" s="26"/>
    </row>
    <row r="289" spans="2:2" x14ac:dyDescent="0.25">
      <c r="B289" s="26"/>
    </row>
    <row r="290" spans="2:2" x14ac:dyDescent="0.25">
      <c r="B290" s="26"/>
    </row>
    <row r="291" spans="2:2" x14ac:dyDescent="0.25">
      <c r="B291" s="26"/>
    </row>
    <row r="292" spans="2:2" x14ac:dyDescent="0.25">
      <c r="B292" s="26"/>
    </row>
    <row r="293" spans="2:2" x14ac:dyDescent="0.25">
      <c r="B293" s="26"/>
    </row>
    <row r="294" spans="2:2" x14ac:dyDescent="0.25">
      <c r="B294" s="26"/>
    </row>
    <row r="295" spans="2:2" x14ac:dyDescent="0.25">
      <c r="B295" s="26"/>
    </row>
    <row r="296" spans="2:2" x14ac:dyDescent="0.25">
      <c r="B296" s="26"/>
    </row>
    <row r="297" spans="2:2" x14ac:dyDescent="0.25">
      <c r="B297" s="26"/>
    </row>
    <row r="298" spans="2:2" x14ac:dyDescent="0.25">
      <c r="B298" s="26"/>
    </row>
    <row r="299" spans="2:2" x14ac:dyDescent="0.25">
      <c r="B299" s="26"/>
    </row>
    <row r="300" spans="2:2" x14ac:dyDescent="0.25">
      <c r="B300" s="26"/>
    </row>
    <row r="301" spans="2:2" x14ac:dyDescent="0.25">
      <c r="B301" s="26"/>
    </row>
    <row r="302" spans="2:2" x14ac:dyDescent="0.25">
      <c r="B302" s="26"/>
    </row>
    <row r="303" spans="2:2" x14ac:dyDescent="0.25">
      <c r="B303" s="26"/>
    </row>
    <row r="304" spans="2:2" x14ac:dyDescent="0.25">
      <c r="B304" s="26"/>
    </row>
    <row r="305" spans="2:2" x14ac:dyDescent="0.25">
      <c r="B305" s="26"/>
    </row>
    <row r="306" spans="2:2" x14ac:dyDescent="0.25">
      <c r="B306" s="26"/>
    </row>
    <row r="307" spans="2:2" x14ac:dyDescent="0.25">
      <c r="B307" s="26"/>
    </row>
    <row r="308" spans="2:2" x14ac:dyDescent="0.25">
      <c r="B308" s="26"/>
    </row>
    <row r="309" spans="2:2" x14ac:dyDescent="0.25">
      <c r="B309" s="26"/>
    </row>
    <row r="310" spans="2:2" x14ac:dyDescent="0.25">
      <c r="B310" s="26"/>
    </row>
    <row r="311" spans="2:2" x14ac:dyDescent="0.25">
      <c r="B311" s="26"/>
    </row>
    <row r="312" spans="2:2" x14ac:dyDescent="0.25">
      <c r="B312" s="26"/>
    </row>
    <row r="313" spans="2:2" x14ac:dyDescent="0.25">
      <c r="B313" s="26"/>
    </row>
    <row r="314" spans="2:2" x14ac:dyDescent="0.25">
      <c r="B314" s="26"/>
    </row>
    <row r="315" spans="2:2" x14ac:dyDescent="0.25">
      <c r="B315" s="26"/>
    </row>
    <row r="316" spans="2:2" x14ac:dyDescent="0.25">
      <c r="B316" s="26"/>
    </row>
    <row r="317" spans="2:2" x14ac:dyDescent="0.25">
      <c r="B317" s="26"/>
    </row>
    <row r="318" spans="2:2" x14ac:dyDescent="0.25">
      <c r="B318" s="26"/>
    </row>
    <row r="319" spans="2:2" x14ac:dyDescent="0.25">
      <c r="B319" s="26"/>
    </row>
    <row r="320" spans="2:2" x14ac:dyDescent="0.25">
      <c r="B320" s="26"/>
    </row>
    <row r="321" spans="2:2" x14ac:dyDescent="0.25">
      <c r="B321" s="26"/>
    </row>
    <row r="322" spans="2:2" x14ac:dyDescent="0.25">
      <c r="B322" s="26"/>
    </row>
    <row r="323" spans="2:2" x14ac:dyDescent="0.25">
      <c r="B323" s="26"/>
    </row>
    <row r="324" spans="2:2" x14ac:dyDescent="0.25">
      <c r="B324" s="26"/>
    </row>
    <row r="325" spans="2:2" x14ac:dyDescent="0.25">
      <c r="B325" s="26"/>
    </row>
    <row r="326" spans="2:2" x14ac:dyDescent="0.25">
      <c r="B326" s="26"/>
    </row>
    <row r="327" spans="2:2" x14ac:dyDescent="0.25">
      <c r="B327" s="26"/>
    </row>
    <row r="328" spans="2:2" x14ac:dyDescent="0.25">
      <c r="B328" s="26"/>
    </row>
    <row r="329" spans="2:2" x14ac:dyDescent="0.25">
      <c r="B329" s="26"/>
    </row>
    <row r="330" spans="2:2" x14ac:dyDescent="0.25">
      <c r="B330" s="26"/>
    </row>
    <row r="331" spans="2:2" x14ac:dyDescent="0.25">
      <c r="B331" s="26"/>
    </row>
    <row r="332" spans="2:2" x14ac:dyDescent="0.25">
      <c r="B332" s="26"/>
    </row>
    <row r="333" spans="2:2" x14ac:dyDescent="0.25">
      <c r="B333" s="26"/>
    </row>
    <row r="334" spans="2:2" x14ac:dyDescent="0.25">
      <c r="B334" s="26"/>
    </row>
    <row r="335" spans="2:2" x14ac:dyDescent="0.25">
      <c r="B335" s="26"/>
    </row>
    <row r="336" spans="2:2" x14ac:dyDescent="0.25">
      <c r="B336" s="26"/>
    </row>
    <row r="337" spans="2:2" x14ac:dyDescent="0.25">
      <c r="B337" s="26"/>
    </row>
    <row r="338" spans="2:2" x14ac:dyDescent="0.25">
      <c r="B338" s="26"/>
    </row>
    <row r="339" spans="2:2" x14ac:dyDescent="0.25">
      <c r="B339" s="26"/>
    </row>
    <row r="340" spans="2:2" x14ac:dyDescent="0.25">
      <c r="B340" s="26"/>
    </row>
    <row r="341" spans="2:2" x14ac:dyDescent="0.25">
      <c r="B341" s="26"/>
    </row>
    <row r="342" spans="2:2" x14ac:dyDescent="0.25">
      <c r="B342" s="26"/>
    </row>
    <row r="343" spans="2:2" x14ac:dyDescent="0.25">
      <c r="B343" s="26"/>
    </row>
    <row r="344" spans="2:2" x14ac:dyDescent="0.25">
      <c r="B344" s="26"/>
    </row>
    <row r="345" spans="2:2" x14ac:dyDescent="0.25">
      <c r="B345" s="26"/>
    </row>
    <row r="346" spans="2:2" x14ac:dyDescent="0.25">
      <c r="B346" s="26"/>
    </row>
  </sheetData>
  <mergeCells count="12">
    <mergeCell ref="P7:R7"/>
    <mergeCell ref="B231:B238"/>
    <mergeCell ref="A1:F2"/>
    <mergeCell ref="C3:Q3"/>
    <mergeCell ref="C4:Q4"/>
    <mergeCell ref="C5:Q5"/>
    <mergeCell ref="B7:B9"/>
    <mergeCell ref="C7:C9"/>
    <mergeCell ref="D7:F7"/>
    <mergeCell ref="G7:I7"/>
    <mergeCell ref="J7:L7"/>
    <mergeCell ref="M7:O7"/>
  </mergeCells>
  <pageMargins left="0.39370078740157483" right="0.39370078740157483" top="0.3937007874015748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БАЗОВЫЙ</vt:lpstr>
      <vt:lpstr>КОНСЕРВАТИВНЫЙ 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Аксенова</dc:creator>
  <cp:lastModifiedBy>Пользователь</cp:lastModifiedBy>
  <cp:lastPrinted>2022-06-16T12:28:19Z</cp:lastPrinted>
  <dcterms:created xsi:type="dcterms:W3CDTF">2017-05-10T08:58:33Z</dcterms:created>
  <dcterms:modified xsi:type="dcterms:W3CDTF">2022-11-09T08:39:34Z</dcterms:modified>
</cp:coreProperties>
</file>